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VP_1_alle\VP_1_0_6\ST_5_0_5\Gremien\AG_§75\UAG Vergütung\2025\Unterlagen ab 01.01.2026\KB\neu ab 010126\"/>
    </mc:Choice>
  </mc:AlternateContent>
  <xr:revisionPtr revIDLastSave="0" documentId="13_ncr:1_{B548E8D7-191F-4208-A22B-53B416E14ED9}" xr6:coauthVersionLast="47" xr6:coauthVersionMax="47" xr10:uidLastSave="{00000000-0000-0000-0000-000000000000}"/>
  <bookViews>
    <workbookView xWindow="-120" yWindow="-120" windowWidth="28920" windowHeight="14190" activeTab="1" xr2:uid="{00000000-000D-0000-FFFF-FFFF00000000}"/>
  </bookViews>
  <sheets>
    <sheet name="Export_nicht löschen" sheetId="9" r:id="rId1"/>
    <sheet name="Antrag §43b" sheetId="1" r:id="rId2"/>
    <sheet name="Anlage 1_Personalkosten" sheetId="7" r:id="rId3"/>
    <sheet name="Anlage 2_Selbstauskunft " sheetId="8" r:id="rId4"/>
  </sheets>
  <externalReferences>
    <externalReference r:id="rId5"/>
    <externalReference r:id="rId6"/>
  </externalReferences>
  <definedNames>
    <definedName name="Belegung_Apr">'[1]Belegungsstatistik 1996'!$J$10</definedName>
    <definedName name="Belegung_Feb">'[1]Belegungsstatistik 1996'!$J$8</definedName>
    <definedName name="Belegung_Jan">'[1]Belegungsstatistik 1996'!$J$7</definedName>
    <definedName name="Belegung_Mai">'[1]Belegungsstatistik 1996'!$J$11</definedName>
    <definedName name="Belegung_März">'[1]Belegungsstatistik 1996'!$J$9</definedName>
    <definedName name="ChecklisteAngebot3">[2]!Löschen1</definedName>
    <definedName name="_xlnm.Print_Area" localSheetId="2">'Anlage 1_Personalkosten'!$A$2:$S$74</definedName>
    <definedName name="_xlnm.Print_Area" localSheetId="3">'Anlage 2_Selbstauskunft '!$A$2:$D$27</definedName>
    <definedName name="_xlnm.Print_Area" localSheetId="1">'Antrag §43b'!$A$1:$I$42</definedName>
    <definedName name="Gegenrg_Checkl">[2]!Löschen2</definedName>
    <definedName name="Kontrollkästchen1">#REF!</definedName>
    <definedName name="KZP">"(=)+'indiv. Ber. bis 40 Plätze :indiv. Ber. ab 151 Plätze'!$H$2"</definedName>
    <definedName name="Löschen1">[2]!Löschen1</definedName>
    <definedName name="Löschen2">[2]!Löschen2</definedName>
    <definedName name="Sortierfeld">#REF!</definedName>
    <definedName name="Steig_2015bis201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8" l="1"/>
  <c r="D27" i="8"/>
  <c r="D25" i="8"/>
  <c r="B28" i="9" s="1"/>
  <c r="D15" i="8"/>
  <c r="B21" i="9" s="1"/>
  <c r="D16" i="8"/>
  <c r="B22" i="9" s="1"/>
  <c r="D17" i="8"/>
  <c r="B23" i="9" s="1"/>
  <c r="D18" i="8"/>
  <c r="B24" i="9" s="1"/>
  <c r="D19" i="8"/>
  <c r="B25" i="9" s="1"/>
  <c r="D20" i="8"/>
  <c r="B26" i="9" s="1"/>
  <c r="D21" i="8"/>
  <c r="B27" i="9" s="1"/>
  <c r="D22" i="8"/>
  <c r="D14" i="8"/>
  <c r="B20" i="9" s="1"/>
  <c r="B18" i="9"/>
  <c r="B17" i="9"/>
  <c r="B12" i="9"/>
  <c r="B11" i="9"/>
  <c r="B10" i="9"/>
  <c r="B9" i="9"/>
  <c r="B8" i="9"/>
  <c r="B6" i="9"/>
  <c r="B7" i="9"/>
  <c r="B5" i="9"/>
  <c r="B4" i="9"/>
  <c r="B2" i="9"/>
  <c r="R13" i="7" l="1"/>
  <c r="F26" i="7" l="1"/>
  <c r="F29" i="1" s="1"/>
  <c r="N12" i="7"/>
  <c r="N13" i="7"/>
  <c r="N14" i="7"/>
  <c r="N15" i="7"/>
  <c r="N16" i="7"/>
  <c r="N17" i="7"/>
  <c r="H5" i="7"/>
  <c r="N5" i="7" s="1"/>
  <c r="H6" i="7"/>
  <c r="N6" i="7" s="1"/>
  <c r="H7" i="7"/>
  <c r="N7" i="7" s="1"/>
  <c r="H8" i="7"/>
  <c r="N8" i="7" s="1"/>
  <c r="H9" i="7"/>
  <c r="N9" i="7" s="1"/>
  <c r="H10" i="7"/>
  <c r="N10" i="7" s="1"/>
  <c r="H11" i="7"/>
  <c r="N11" i="7" s="1"/>
  <c r="H12" i="7"/>
  <c r="H13" i="7"/>
  <c r="H14" i="7"/>
  <c r="H15" i="7"/>
  <c r="H16" i="7"/>
  <c r="H17" i="7"/>
  <c r="H18" i="7"/>
  <c r="N18" i="7" s="1"/>
  <c r="H19" i="7"/>
  <c r="N19" i="7" s="1"/>
  <c r="H20" i="7"/>
  <c r="N20" i="7" s="1"/>
  <c r="H21" i="7"/>
  <c r="N21" i="7" s="1"/>
  <c r="H22" i="7"/>
  <c r="N22" i="7" s="1"/>
  <c r="H23" i="7"/>
  <c r="N23" i="7" s="1"/>
  <c r="H4" i="7"/>
  <c r="N4" i="7" s="1"/>
  <c r="D32" i="1"/>
  <c r="D34" i="1" s="1"/>
  <c r="D28" i="1"/>
  <c r="G12" i="1"/>
  <c r="B3" i="9" s="1"/>
  <c r="O10" i="7" l="1"/>
  <c r="D35" i="1"/>
  <c r="O5" i="7"/>
  <c r="O8" i="7"/>
  <c r="O4" i="7"/>
  <c r="O15" i="7"/>
  <c r="O6" i="7"/>
  <c r="O19" i="7"/>
  <c r="O11" i="7"/>
  <c r="O17" i="7"/>
  <c r="O9" i="7"/>
  <c r="O16" i="7"/>
  <c r="O23" i="7"/>
  <c r="O7" i="7"/>
  <c r="O22" i="7"/>
  <c r="O14" i="7"/>
  <c r="O21" i="7"/>
  <c r="O13" i="7"/>
  <c r="O20" i="7"/>
  <c r="O12" i="7"/>
  <c r="O18" i="7"/>
  <c r="O26" i="7" l="1"/>
  <c r="P26" i="7" s="1"/>
  <c r="B8" i="8" l="1"/>
  <c r="B7" i="8"/>
  <c r="B5" i="8"/>
  <c r="B4" i="8"/>
  <c r="B3" i="8"/>
  <c r="F30" i="1" l="1"/>
  <c r="F32" i="1" l="1"/>
  <c r="B16" i="9"/>
  <c r="H33" i="1"/>
  <c r="F34" i="1" s="1"/>
  <c r="F25" i="1"/>
  <c r="B14" i="9" s="1"/>
  <c r="B15" i="9" l="1"/>
  <c r="F28" i="1"/>
  <c r="F35" i="1" s="1"/>
</calcChain>
</file>

<file path=xl/sharedStrings.xml><?xml version="1.0" encoding="utf-8"?>
<sst xmlns="http://schemas.openxmlformats.org/spreadsheetml/2006/main" count="173" uniqueCount="149">
  <si>
    <t xml:space="preserve">1. </t>
  </si>
  <si>
    <t>Allgemeine Daten</t>
  </si>
  <si>
    <t xml:space="preserve">Name der Einrichtung: </t>
  </si>
  <si>
    <t>Telefon / E-Mailadresse:</t>
  </si>
  <si>
    <t>Name des Trägers:</t>
  </si>
  <si>
    <t>Anschrift: (Straße, HausNr.,PLZ)</t>
  </si>
  <si>
    <t>Trägerverband:</t>
  </si>
  <si>
    <t>Institutionskennzeichen (IK):</t>
  </si>
  <si>
    <t>2.</t>
  </si>
  <si>
    <t>3.</t>
  </si>
  <si>
    <t>Beantragter Vergütungszeitraum:</t>
  </si>
  <si>
    <t>4.</t>
  </si>
  <si>
    <t xml:space="preserve">Tarifbindung gem. § 72 Absatz 3 Nr. 2 SGB XI i.V.m. § 82c SGB XI </t>
  </si>
  <si>
    <t>Ja</t>
  </si>
  <si>
    <t>tarifgebunden</t>
  </si>
  <si>
    <t xml:space="preserve">Tarif: </t>
  </si>
  <si>
    <t>Nein</t>
  </si>
  <si>
    <t>nicht tarifgebunden</t>
  </si>
  <si>
    <t>X</t>
  </si>
  <si>
    <t>Tariforientierung</t>
  </si>
  <si>
    <t>ODER</t>
  </si>
  <si>
    <t xml:space="preserve">Zahlung von regional üblichen Entgeltniveau </t>
  </si>
  <si>
    <t>Prognose</t>
  </si>
  <si>
    <t>Summe</t>
  </si>
  <si>
    <t>x</t>
  </si>
  <si>
    <t xml:space="preserve">Ja </t>
  </si>
  <si>
    <t xml:space="preserve">bitte auswählen </t>
  </si>
  <si>
    <t>Anschrift:</t>
  </si>
  <si>
    <r>
      <t xml:space="preserve">Antrag Vergütungszuschlag gemäß § 43b SGB XI -
</t>
    </r>
    <r>
      <rPr>
        <b/>
        <u/>
        <sz val="12"/>
        <rFont val="Arial"/>
        <family val="2"/>
      </rPr>
      <t>vollstationäre Pflegeeinrichtungen</t>
    </r>
    <r>
      <rPr>
        <b/>
        <sz val="12"/>
        <rFont val="Arial"/>
        <family val="2"/>
      </rPr>
      <t xml:space="preserve"> im Land Berlin</t>
    </r>
  </si>
  <si>
    <t>3.1)</t>
  </si>
  <si>
    <t>3.2)</t>
  </si>
  <si>
    <t>Platzzahl laut Versorgungsvertrag</t>
  </si>
  <si>
    <t>Anzahl der tatsächlich belegten Plätze</t>
  </si>
  <si>
    <t>Auslastung</t>
  </si>
  <si>
    <t>Personalausstattung 1:20 (VK)</t>
  </si>
  <si>
    <t xml:space="preserve">Referenzjahr </t>
  </si>
  <si>
    <r>
      <rPr>
        <u/>
        <sz val="10"/>
        <color theme="1"/>
        <rFont val="Arial"/>
        <family val="2"/>
      </rPr>
      <t>Anschrift</t>
    </r>
    <r>
      <rPr>
        <sz val="10"/>
        <color theme="1"/>
        <rFont val="Arial"/>
        <family val="2"/>
      </rPr>
      <t>: (</t>
    </r>
    <r>
      <rPr>
        <b/>
        <sz val="10"/>
        <color theme="1"/>
        <rFont val="Arial"/>
        <family val="2"/>
      </rPr>
      <t>Straße</t>
    </r>
    <r>
      <rPr>
        <sz val="10"/>
        <color theme="1"/>
        <rFont val="Arial"/>
        <family val="2"/>
      </rPr>
      <t>, HausNr.,PLZ)</t>
    </r>
  </si>
  <si>
    <t>Belegungstage (BT)</t>
  </si>
  <si>
    <t>Berufs-
bezeichnung</t>
  </si>
  <si>
    <t>Eintritts-datum</t>
  </si>
  <si>
    <t>Vergütungs-
gruppe</t>
  </si>
  <si>
    <t>Erfahrungs-
stufe</t>
  </si>
  <si>
    <t xml:space="preserve">Anteil
VK
</t>
  </si>
  <si>
    <t>Grundgehalt 
je Monat
für 1 VK</t>
  </si>
  <si>
    <t>AG Anteil</t>
  </si>
  <si>
    <t>KV</t>
  </si>
  <si>
    <t>AV</t>
  </si>
  <si>
    <t>PV</t>
  </si>
  <si>
    <t>RV</t>
  </si>
  <si>
    <t>U2</t>
  </si>
  <si>
    <t>Zuschlag gem. § 43b SGB XI je Tag und Bewohner</t>
  </si>
  <si>
    <t>Berlin, den</t>
  </si>
  <si>
    <t>TT.MM.JJJJ</t>
  </si>
  <si>
    <t>Träger der Einrichtung (Unterschrift und Stempel)</t>
  </si>
  <si>
    <t>Personelle Ausstattung und beantragte Personalkosten</t>
  </si>
  <si>
    <t>Gesamtkosten</t>
  </si>
  <si>
    <t>Wir versichern, dass die der Berechnung zu Grunde gelegten Angaben korrekt aus dem Jahresabschluss übernommen sowie sach- und periodengerecht zugeordnet wurden.</t>
  </si>
  <si>
    <t>* Detaillierte Begründung einzureichen</t>
  </si>
  <si>
    <t>U3</t>
  </si>
  <si>
    <r>
      <t xml:space="preserve"> Zulagen* </t>
    </r>
    <r>
      <rPr>
        <b/>
        <sz val="10"/>
        <color rgb="FFFF0000"/>
        <rFont val="Arial"/>
        <family val="2"/>
      </rPr>
      <t>(bitten benennen)</t>
    </r>
  </si>
  <si>
    <r>
      <t xml:space="preserve">bei Bedarf entstrechend ausfüllen - </t>
    </r>
    <r>
      <rPr>
        <b/>
        <sz val="10"/>
        <rFont val="Arial"/>
        <family val="2"/>
      </rPr>
      <t>p.a.</t>
    </r>
  </si>
  <si>
    <t xml:space="preserve">Gehalt - tatsächlich - VK -Anteil - Mnt. </t>
  </si>
  <si>
    <t xml:space="preserve">AN-Brutto gesamt
</t>
  </si>
  <si>
    <t xml:space="preserve">AG-Brutto gesamt
</t>
  </si>
  <si>
    <t>1.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</si>
  <si>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</si>
  <si>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</si>
  <si>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</si>
  <si>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</si>
  <si>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</si>
  <si>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</si>
  <si>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</si>
  <si>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</si>
  <si>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</si>
  <si>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</si>
  <si>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</si>
  <si>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</si>
  <si>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</si>
  <si>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</si>
  <si>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</si>
  <si>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</si>
  <si>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Jahressonder-zahlung
</t>
  </si>
  <si>
    <t xml:space="preserve">VWL
</t>
  </si>
  <si>
    <t>Jährliche Personalkosten (inkl. AG-Anteil, Urlaubsgeld, Jahres-sonderzahlungen, Zulagen,etc.)</t>
  </si>
  <si>
    <t>Unternehmerrisiko* in %</t>
  </si>
  <si>
    <t>insgesamt</t>
  </si>
  <si>
    <t>Personalnebenkosten (hier u.a.BG, Arbeits- und Gesundheitsschutz, Betriebsarzt)</t>
  </si>
  <si>
    <t xml:space="preserve">wöchentliche Arbeitszeit </t>
  </si>
  <si>
    <t>Anlage 2 (Antrag)
Ermittlung der Vertragsparteien der Pflegesatzverhandlung gem § 85 Abs. 2 SGB XI</t>
  </si>
  <si>
    <t>Hilfstabelle 
Kalenderjahre</t>
  </si>
  <si>
    <t>Name der Einrichtung:</t>
  </si>
  <si>
    <t>Institutionskennzeichen:</t>
  </si>
  <si>
    <t>Belegungstage laut letztem Kalenderjahr:</t>
  </si>
  <si>
    <t>Belegungstage</t>
  </si>
  <si>
    <t>Kalenderjahr</t>
  </si>
  <si>
    <r>
      <rPr>
        <sz val="11"/>
        <color rgb="FFFF0000"/>
        <rFont val="Arial"/>
        <family val="2"/>
      </rPr>
      <t xml:space="preserve">Zur Bemessung ist das letzte </t>
    </r>
    <r>
      <rPr>
        <u/>
        <sz val="11"/>
        <color rgb="FFFF0000"/>
        <rFont val="Arial"/>
        <family val="2"/>
      </rPr>
      <t>vollständige</t>
    </r>
    <r>
      <rPr>
        <sz val="11"/>
        <color rgb="FFFF0000"/>
        <rFont val="Arial"/>
        <family val="2"/>
      </rPr>
      <t xml:space="preserve"> Kalenderjahr vor Aufforderung zur Pflegesatzverhandlung heranzuziehen.</t>
    </r>
  </si>
  <si>
    <t>Pflegekassen</t>
  </si>
  <si>
    <t>Anzahl der Berechnungstage im letzten Kalenderjahr vor dem Antragszeitraum</t>
  </si>
  <si>
    <t>Prozentuale Verteilung</t>
  </si>
  <si>
    <t>AOK</t>
  </si>
  <si>
    <t xml:space="preserve">BIG </t>
  </si>
  <si>
    <t>BKK</t>
  </si>
  <si>
    <t>IKK</t>
  </si>
  <si>
    <t>Knappschaft</t>
  </si>
  <si>
    <t>SVLFG</t>
  </si>
  <si>
    <t>Verband der Ersatzkassen e. V. als Arbeitsgemeinschaft der Pflegekassen der Ersatzkassen (TK, BEK, DAK, KKH, hkk, HEK)</t>
  </si>
  <si>
    <t>Private KV</t>
  </si>
  <si>
    <t>Sonstige</t>
  </si>
  <si>
    <t>…..</t>
  </si>
  <si>
    <t>Sozialhilfeträger</t>
  </si>
  <si>
    <t>Stufe 0</t>
  </si>
  <si>
    <t>Anzahl der Berechnungstage der Sozialhilfeempfänger im letzten Kalenderjahr vor dem Antragszeitraum</t>
  </si>
  <si>
    <t>Land Berlin</t>
  </si>
  <si>
    <t>außerhalb des Landes Berlin soweit bekannt</t>
  </si>
  <si>
    <t>……</t>
  </si>
  <si>
    <t xml:space="preserve">Urlaubsgeld
</t>
  </si>
  <si>
    <t xml:space="preserve">Zusatzbeitrag KV </t>
  </si>
  <si>
    <t>ggf. ZVK</t>
  </si>
  <si>
    <t>Diese Anlage ist nur einzureichen, wenn in den letzten sechs Monaten keine Verhandlung nach § 85 SGB XI durchgeführt wurde.</t>
  </si>
  <si>
    <t>Zulagen (Sonntag,Feiertag)</t>
  </si>
  <si>
    <t>Zulagen gem. Zelle K3</t>
  </si>
  <si>
    <t xml:space="preserve">Allgemeine Angaben  </t>
  </si>
  <si>
    <t>Laufzeit-Beginn</t>
  </si>
  <si>
    <t>Laufzeit-Ende</t>
  </si>
  <si>
    <t>Name der Einrichtung</t>
  </si>
  <si>
    <t>IK-Kennzeichen</t>
  </si>
  <si>
    <t>Name des Trägers</t>
  </si>
  <si>
    <t xml:space="preserve">wöch. Arbeitszeit </t>
  </si>
  <si>
    <t>Referenzjahr</t>
  </si>
  <si>
    <t xml:space="preserve">Platzzahl Referenzjahr </t>
  </si>
  <si>
    <t xml:space="preserve">Personal Referenzjahr VK </t>
  </si>
  <si>
    <t xml:space="preserve">Personalkosten </t>
  </si>
  <si>
    <t>Personalnebenkosten</t>
  </si>
  <si>
    <t>Platzzahl VV</t>
  </si>
  <si>
    <t xml:space="preserve">Personal VK </t>
  </si>
  <si>
    <t>Risiko</t>
  </si>
  <si>
    <t xml:space="preserve">5% Regelung </t>
  </si>
  <si>
    <t xml:space="preserve">Vdek </t>
  </si>
  <si>
    <t xml:space="preserve">Land BLN </t>
  </si>
  <si>
    <t xml:space="preserve">AVR Caritas </t>
  </si>
  <si>
    <t xml:space="preserve">AVR DWBO </t>
  </si>
  <si>
    <t xml:space="preserve">AVR DWBO Anlage Johanniter </t>
  </si>
  <si>
    <t xml:space="preserve">AVR.Adventisten </t>
  </si>
  <si>
    <t xml:space="preserve">AVR.DD </t>
  </si>
  <si>
    <t xml:space="preserve">AVR.HN </t>
  </si>
  <si>
    <t>MTV Beschäftigte (Manteltarifvertrag für Beschäftigte der DRK Kliniken Berlin)</t>
  </si>
  <si>
    <t>Tarifwerk PTG Berlin (PARITÄTISCHER Rahmen-, Entgelt- und Überleitungstarifvertrag Berlin)</t>
  </si>
  <si>
    <t xml:space="preserve">TV AWO Berlin </t>
  </si>
  <si>
    <t xml:space="preserve">TV-L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</si>
</sst>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BT&quot;"/>
    <numFmt numFmtId="165" formatCode="&quot;bis &quot;dd/mm/yyyy"/>
    <numFmt numFmtId="166" formatCode="#,##0.00&quot; EUR&quot;"/>
    <numFmt numFmtId="167" formatCode="_-* #,##0.00\ [$€-1]_-;\-* #,##0.00\ [$€-1]_-;_-* &quot;-&quot;??\ [$€-1]_-"/>
    <numFmt numFmtId="168" formatCode="0.00\ \V\K"/>
    <numFmt numFmtId="169" formatCode="#,##0.00\ &quot;€&quot;"/>
    <numFmt numFmtId="170" formatCode="[$-F800]dddd\,\ mmmm\ dd\,\ yyyy"/>
    <numFmt numFmtId="171" formatCode="0.000%"/>
    <numFmt numFmtId="172" formatCode="_-* #,##0.00\ [$€-407]_-;\-* #,##0.00\ [$€-407]_-;_-* &quot;-&quot;??\ [$€-407]_-;_-@_-"/>
    <numFmt numFmtId="173" formatCode="General\ &quot;Plätze&quot;"/>
    <numFmt numFmtId="174" formatCode="0.0000%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9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0"/>
      <name val="Calibri"/>
      <family val="2"/>
      <scheme val="minor"/>
    </font>
    <font>
      <sz val="10"/>
      <color theme="0" tint="-0.249977111117893"/>
      <name val="Arial"/>
      <family val="2"/>
    </font>
    <font>
      <b/>
      <sz val="11"/>
      <name val="Calibri"/>
      <family val="2"/>
      <scheme val="minor"/>
    </font>
    <font>
      <u/>
      <sz val="10"/>
      <color theme="1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1"/>
      <color theme="0" tint="-0.14999847407452621"/>
      <name val="Calibri"/>
      <family val="2"/>
      <scheme val="minor"/>
    </font>
    <font>
      <sz val="11"/>
      <color theme="0" tint="-0.14999847407452621"/>
      <name val="Arial"/>
      <family val="2"/>
    </font>
    <font>
      <sz val="11"/>
      <color rgb="FFFF0000"/>
      <name val="Arial"/>
      <family val="2"/>
    </font>
    <font>
      <u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14"/>
      <color theme="0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lightGray"/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15" fillId="0" borderId="9" applyFont="0" applyFill="0" applyBorder="0" applyAlignment="0" applyProtection="0">
      <alignment vertical="top"/>
    </xf>
    <xf numFmtId="0" fontId="15" fillId="0" borderId="0"/>
    <xf numFmtId="0" fontId="7" fillId="0" borderId="0"/>
    <xf numFmtId="0" fontId="15" fillId="0" borderId="0"/>
    <xf numFmtId="167" fontId="15" fillId="0" borderId="9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5" fillId="0" borderId="0"/>
    <xf numFmtId="9" fontId="15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vertical="center" wrapText="1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vertical="center" wrapText="1"/>
    </xf>
    <xf numFmtId="0" fontId="18" fillId="0" borderId="0" xfId="0" applyFont="1"/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 wrapText="1"/>
    </xf>
    <xf numFmtId="0" fontId="25" fillId="0" borderId="0" xfId="0" applyFont="1"/>
    <xf numFmtId="0" fontId="0" fillId="0" borderId="0" xfId="0" applyFill="1" applyAlignment="1">
      <alignment vertical="center" wrapText="1"/>
    </xf>
    <xf numFmtId="0" fontId="0" fillId="0" borderId="0" xfId="0" applyFill="1" applyProtection="1"/>
    <xf numFmtId="0" fontId="34" fillId="0" borderId="11" xfId="0" applyFont="1" applyBorder="1" applyAlignment="1">
      <alignment horizontal="center" vertical="center"/>
    </xf>
    <xf numFmtId="0" fontId="34" fillId="0" borderId="9" xfId="0" applyFont="1" applyBorder="1"/>
    <xf numFmtId="0" fontId="34" fillId="0" borderId="10" xfId="0" applyFont="1" applyBorder="1"/>
    <xf numFmtId="0" fontId="35" fillId="0" borderId="0" xfId="0" applyFont="1"/>
    <xf numFmtId="0" fontId="8" fillId="0" borderId="0" xfId="0" applyFont="1" applyFill="1" applyBorder="1" applyAlignment="1" applyProtection="1">
      <alignment horizontal="center" vertical="center" wrapText="1"/>
    </xf>
    <xf numFmtId="16" fontId="6" fillId="0" borderId="0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protection locked="0"/>
    </xf>
    <xf numFmtId="0" fontId="36" fillId="0" borderId="0" xfId="0" applyFont="1"/>
    <xf numFmtId="49" fontId="27" fillId="0" borderId="0" xfId="0" applyNumberFormat="1" applyFont="1" applyAlignment="1">
      <alignment vertical="top" wrapText="1"/>
    </xf>
    <xf numFmtId="0" fontId="19" fillId="0" borderId="0" xfId="0" applyFont="1"/>
    <xf numFmtId="0" fontId="35" fillId="0" borderId="0" xfId="0" applyFont="1" applyAlignment="1">
      <alignment vertical="top"/>
    </xf>
    <xf numFmtId="0" fontId="19" fillId="0" borderId="0" xfId="0" applyFont="1" applyAlignment="1">
      <alignment horizontal="right"/>
    </xf>
    <xf numFmtId="0" fontId="0" fillId="0" borderId="0" xfId="0" applyBorder="1"/>
    <xf numFmtId="0" fontId="25" fillId="0" borderId="0" xfId="0" applyFont="1" applyAlignment="1"/>
    <xf numFmtId="0" fontId="29" fillId="0" borderId="0" xfId="0" applyFont="1"/>
    <xf numFmtId="0" fontId="29" fillId="0" borderId="0" xfId="0" applyFont="1" applyBorder="1" applyAlignment="1"/>
    <xf numFmtId="0" fontId="16" fillId="0" borderId="0" xfId="0" applyFont="1"/>
    <xf numFmtId="170" fontId="15" fillId="0" borderId="0" xfId="6" applyNumberFormat="1" applyProtection="1">
      <protection locked="0"/>
    </xf>
    <xf numFmtId="0" fontId="15" fillId="0" borderId="0" xfId="6" applyProtection="1">
      <protection locked="0"/>
    </xf>
    <xf numFmtId="0" fontId="16" fillId="0" borderId="6" xfId="6" applyFont="1" applyFill="1" applyBorder="1" applyAlignment="1" applyProtection="1">
      <alignment vertical="top" wrapText="1"/>
      <protection locked="0"/>
    </xf>
    <xf numFmtId="170" fontId="16" fillId="0" borderId="6" xfId="6" applyNumberFormat="1" applyFont="1" applyFill="1" applyBorder="1" applyAlignment="1" applyProtection="1">
      <alignment vertical="top" wrapText="1"/>
      <protection locked="0"/>
    </xf>
    <xf numFmtId="0" fontId="16" fillId="4" borderId="6" xfId="6" applyFont="1" applyFill="1" applyBorder="1" applyAlignment="1" applyProtection="1">
      <alignment horizontal="center" vertical="top" wrapText="1"/>
      <protection locked="0"/>
    </xf>
    <xf numFmtId="0" fontId="16" fillId="0" borderId="6" xfId="6" applyFont="1" applyFill="1" applyBorder="1" applyAlignment="1" applyProtection="1">
      <alignment horizontal="center" vertical="top" wrapText="1"/>
      <protection locked="0"/>
    </xf>
    <xf numFmtId="0" fontId="16" fillId="0" borderId="0" xfId="6" applyFont="1" applyFill="1" applyBorder="1" applyAlignment="1" applyProtection="1">
      <alignment vertical="top"/>
      <protection locked="0"/>
    </xf>
    <xf numFmtId="170" fontId="15" fillId="0" borderId="0" xfId="6" applyNumberFormat="1" applyFont="1" applyProtection="1">
      <protection locked="0"/>
    </xf>
    <xf numFmtId="0" fontId="15" fillId="0" borderId="0" xfId="6" applyAlignment="1" applyProtection="1">
      <alignment horizontal="center"/>
      <protection locked="0"/>
    </xf>
    <xf numFmtId="0" fontId="16" fillId="0" borderId="13" xfId="6" applyFont="1" applyBorder="1" applyAlignment="1" applyProtection="1">
      <alignment horizontal="center"/>
    </xf>
    <xf numFmtId="44" fontId="29" fillId="0" borderId="0" xfId="11" applyFont="1" applyProtection="1">
      <protection locked="0"/>
    </xf>
    <xf numFmtId="169" fontId="15" fillId="0" borderId="0" xfId="6" applyNumberFormat="1" applyProtection="1">
      <protection locked="0"/>
    </xf>
    <xf numFmtId="44" fontId="15" fillId="0" borderId="0" xfId="6" applyNumberFormat="1" applyProtection="1">
      <protection locked="0"/>
    </xf>
    <xf numFmtId="172" fontId="15" fillId="0" borderId="0" xfId="6" applyNumberFormat="1" applyProtection="1">
      <protection locked="0"/>
    </xf>
    <xf numFmtId="8" fontId="15" fillId="0" borderId="0" xfId="6" applyNumberFormat="1" applyProtection="1">
      <protection locked="0"/>
    </xf>
    <xf numFmtId="0" fontId="25" fillId="0" borderId="0" xfId="6" applyFont="1" applyBorder="1" applyProtection="1">
      <protection locked="0"/>
    </xf>
    <xf numFmtId="0" fontId="32" fillId="0" borderId="0" xfId="6" applyFont="1" applyBorder="1" applyProtection="1">
      <protection locked="0"/>
    </xf>
    <xf numFmtId="0" fontId="30" fillId="0" borderId="0" xfId="6" applyFont="1" applyBorder="1" applyProtection="1">
      <protection locked="0"/>
    </xf>
    <xf numFmtId="0" fontId="33" fillId="0" borderId="0" xfId="6" applyFont="1" applyBorder="1" applyAlignment="1" applyProtection="1">
      <alignment horizontal="center"/>
      <protection locked="0"/>
    </xf>
    <xf numFmtId="0" fontId="15" fillId="3" borderId="6" xfId="6" applyFont="1" applyFill="1" applyBorder="1" applyProtection="1">
      <protection locked="0"/>
    </xf>
    <xf numFmtId="0" fontId="15" fillId="3" borderId="6" xfId="6" applyFill="1" applyBorder="1" applyAlignment="1" applyProtection="1">
      <alignment horizontal="center"/>
      <protection locked="0"/>
    </xf>
    <xf numFmtId="0" fontId="15" fillId="0" borderId="6" xfId="6" applyBorder="1" applyProtection="1">
      <protection locked="0"/>
    </xf>
    <xf numFmtId="0" fontId="29" fillId="0" borderId="0" xfId="0" applyFont="1" applyFill="1" applyBorder="1"/>
    <xf numFmtId="0" fontId="25" fillId="0" borderId="0" xfId="0" applyFont="1" applyFill="1" applyBorder="1" applyAlignment="1"/>
    <xf numFmtId="0" fontId="29" fillId="0" borderId="0" xfId="0" applyFont="1" applyFill="1" applyBorder="1" applyAlignment="1"/>
    <xf numFmtId="0" fontId="0" fillId="0" borderId="0" xfId="0" applyFill="1" applyBorder="1"/>
    <xf numFmtId="0" fontId="25" fillId="0" borderId="0" xfId="0" applyFont="1" applyFill="1" applyBorder="1"/>
    <xf numFmtId="0" fontId="19" fillId="0" borderId="0" xfId="0" applyFont="1" applyFill="1" applyBorder="1" applyAlignment="1">
      <alignment horizontal="right"/>
    </xf>
    <xf numFmtId="0" fontId="19" fillId="0" borderId="0" xfId="0" applyFont="1" applyFill="1" applyBorder="1"/>
    <xf numFmtId="0" fontId="35" fillId="0" borderId="0" xfId="0" applyFont="1" applyFill="1" applyBorder="1"/>
    <xf numFmtId="9" fontId="0" fillId="0" borderId="0" xfId="2" applyFont="1"/>
    <xf numFmtId="0" fontId="11" fillId="0" borderId="0" xfId="0" applyFont="1" applyFill="1" applyBorder="1" applyAlignment="1" applyProtection="1">
      <alignment horizontal="center" vertical="center" wrapText="1"/>
    </xf>
    <xf numFmtId="0" fontId="26" fillId="0" borderId="0" xfId="0" applyFont="1"/>
    <xf numFmtId="0" fontId="0" fillId="0" borderId="0" xfId="0" applyProtection="1"/>
    <xf numFmtId="14" fontId="39" fillId="3" borderId="0" xfId="0" applyNumberFormat="1" applyFont="1" applyFill="1" applyAlignment="1" applyProtection="1">
      <alignment horizontal="center"/>
      <protection locked="0"/>
    </xf>
    <xf numFmtId="0" fontId="0" fillId="0" borderId="0" xfId="0" applyBorder="1" applyProtection="1"/>
    <xf numFmtId="0" fontId="29" fillId="0" borderId="0" xfId="0" applyFont="1" applyProtection="1"/>
    <xf numFmtId="0" fontId="40" fillId="0" borderId="0" xfId="0" applyFont="1" applyProtection="1"/>
    <xf numFmtId="14" fontId="3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5" xfId="0" applyFont="1" applyBorder="1" applyAlignment="1" applyProtection="1"/>
    <xf numFmtId="0" fontId="32" fillId="0" borderId="0" xfId="6" applyFont="1" applyBorder="1" applyAlignment="1" applyProtection="1">
      <alignment horizontal="center"/>
      <protection locked="0"/>
    </xf>
    <xf numFmtId="0" fontId="25" fillId="0" borderId="0" xfId="6" applyFont="1" applyBorder="1" applyAlignment="1" applyProtection="1">
      <alignment horizontal="center"/>
      <protection locked="0"/>
    </xf>
    <xf numFmtId="0" fontId="15" fillId="0" borderId="0" xfId="6" applyFont="1" applyProtection="1">
      <protection locked="0"/>
    </xf>
    <xf numFmtId="44" fontId="15" fillId="3" borderId="6" xfId="12" applyNumberFormat="1" applyFont="1" applyFill="1" applyBorder="1" applyProtection="1">
      <protection locked="0"/>
    </xf>
    <xf numFmtId="170" fontId="15" fillId="3" borderId="6" xfId="6" applyNumberFormat="1" applyFont="1" applyFill="1" applyBorder="1" applyProtection="1">
      <protection locked="0"/>
    </xf>
    <xf numFmtId="0" fontId="10" fillId="0" borderId="0" xfId="0" applyFont="1" applyAlignment="1" applyProtection="1">
      <alignment vertical="center" wrapText="1"/>
    </xf>
    <xf numFmtId="0" fontId="13" fillId="0" borderId="0" xfId="6" applyFont="1" applyProtection="1">
      <protection locked="0"/>
    </xf>
    <xf numFmtId="44" fontId="29" fillId="3" borderId="6" xfId="15" applyNumberFormat="1" applyFont="1" applyFill="1" applyBorder="1" applyProtection="1">
      <protection locked="0"/>
    </xf>
    <xf numFmtId="44" fontId="29" fillId="0" borderId="6" xfId="15" applyNumberFormat="1" applyFont="1" applyFill="1" applyBorder="1" applyProtection="1">
      <protection locked="0"/>
    </xf>
    <xf numFmtId="44" fontId="15" fillId="3" borderId="6" xfId="15" applyNumberFormat="1" applyFont="1" applyFill="1" applyBorder="1" applyProtection="1">
      <protection locked="0"/>
    </xf>
    <xf numFmtId="44" fontId="15" fillId="0" borderId="6" xfId="15" applyNumberFormat="1" applyFont="1" applyBorder="1" applyProtection="1">
      <protection locked="0"/>
    </xf>
    <xf numFmtId="0" fontId="16" fillId="0" borderId="6" xfId="16" applyFont="1" applyFill="1" applyBorder="1" applyProtection="1">
      <protection locked="0"/>
    </xf>
    <xf numFmtId="0" fontId="15" fillId="0" borderId="6" xfId="16" applyFont="1" applyFill="1" applyBorder="1" applyProtection="1">
      <protection locked="0"/>
    </xf>
    <xf numFmtId="0" fontId="15" fillId="0" borderId="0" xfId="16" applyFont="1" applyFill="1" applyBorder="1" applyProtection="1">
      <protection locked="0"/>
    </xf>
    <xf numFmtId="171" fontId="15" fillId="0" borderId="0" xfId="17" applyNumberFormat="1" applyFont="1" applyFill="1" applyBorder="1" applyProtection="1">
      <protection locked="0"/>
    </xf>
    <xf numFmtId="44" fontId="29" fillId="0" borderId="0" xfId="15" applyNumberFormat="1" applyFont="1" applyProtection="1">
      <protection locked="0"/>
    </xf>
    <xf numFmtId="44" fontId="15" fillId="0" borderId="0" xfId="15" applyNumberFormat="1" applyFont="1" applyProtection="1">
      <protection locked="0"/>
    </xf>
    <xf numFmtId="0" fontId="15" fillId="0" borderId="1" xfId="6" applyFont="1" applyBorder="1" applyProtection="1">
      <protection locked="0"/>
    </xf>
    <xf numFmtId="170" fontId="15" fillId="0" borderId="1" xfId="6" applyNumberFormat="1" applyFont="1" applyBorder="1" applyProtection="1">
      <protection locked="0"/>
    </xf>
    <xf numFmtId="0" fontId="15" fillId="0" borderId="1" xfId="6" applyBorder="1" applyAlignment="1" applyProtection="1">
      <alignment horizontal="center"/>
      <protection locked="0"/>
    </xf>
    <xf numFmtId="44" fontId="29" fillId="0" borderId="1" xfId="15" applyNumberFormat="1" applyFont="1" applyBorder="1" applyProtection="1">
      <protection locked="0"/>
    </xf>
    <xf numFmtId="44" fontId="15" fillId="0" borderId="1" xfId="15" applyNumberFormat="1" applyFont="1" applyBorder="1" applyProtection="1">
      <protection locked="0"/>
    </xf>
    <xf numFmtId="0" fontId="15" fillId="3" borderId="6" xfId="6" applyFill="1" applyBorder="1" applyProtection="1">
      <protection locked="0"/>
    </xf>
    <xf numFmtId="44" fontId="15" fillId="3" borderId="10" xfId="12" applyNumberFormat="1" applyFont="1" applyFill="1" applyBorder="1" applyProtection="1">
      <protection locked="0"/>
    </xf>
    <xf numFmtId="169" fontId="29" fillId="0" borderId="0" xfId="2" applyNumberFormat="1" applyFont="1"/>
    <xf numFmtId="0" fontId="43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44" fillId="0" borderId="0" xfId="0" applyFont="1" applyFill="1" applyAlignment="1">
      <alignment vertical="center"/>
    </xf>
    <xf numFmtId="0" fontId="44" fillId="0" borderId="0" xfId="0" applyFont="1" applyAlignment="1">
      <alignment vertical="top"/>
    </xf>
    <xf numFmtId="0" fontId="44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>
      <alignment vertical="top"/>
    </xf>
    <xf numFmtId="0" fontId="15" fillId="0" borderId="0" xfId="6" applyAlignment="1">
      <alignment vertical="center"/>
    </xf>
    <xf numFmtId="0" fontId="46" fillId="0" borderId="0" xfId="6" applyFont="1" applyAlignment="1">
      <alignment horizontal="left" wrapText="1"/>
    </xf>
    <xf numFmtId="0" fontId="13" fillId="0" borderId="19" xfId="6" applyFont="1" applyBorder="1" applyAlignment="1">
      <alignment horizontal="left" vertical="center" indent="1"/>
    </xf>
    <xf numFmtId="0" fontId="47" fillId="0" borderId="0" xfId="6" applyFont="1" applyAlignment="1">
      <alignment horizontal="left" vertical="center"/>
    </xf>
    <xf numFmtId="0" fontId="48" fillId="0" borderId="23" xfId="6" applyFont="1" applyBorder="1" applyAlignment="1">
      <alignment horizontal="left" vertical="center" indent="1"/>
    </xf>
    <xf numFmtId="0" fontId="13" fillId="0" borderId="23" xfId="6" applyFont="1" applyBorder="1" applyAlignment="1">
      <alignment horizontal="left" vertical="center" indent="1"/>
    </xf>
    <xf numFmtId="0" fontId="15" fillId="0" borderId="26" xfId="6" applyBorder="1" applyAlignment="1">
      <alignment horizontal="left" vertical="center" indent="1"/>
    </xf>
    <xf numFmtId="0" fontId="11" fillId="0" borderId="8" xfId="6" applyFont="1" applyBorder="1" applyAlignment="1">
      <alignment horizontal="center" vertical="center"/>
    </xf>
    <xf numFmtId="3" fontId="15" fillId="3" borderId="30" xfId="6" applyNumberFormat="1" applyFill="1" applyBorder="1" applyAlignment="1" applyProtection="1">
      <alignment horizontal="center" vertical="center" wrapText="1"/>
      <protection locked="0"/>
    </xf>
    <xf numFmtId="0" fontId="16" fillId="0" borderId="16" xfId="6" applyFont="1" applyBorder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18" xfId="6" applyFont="1" applyBorder="1" applyAlignment="1">
      <alignment horizontal="center" vertical="center"/>
    </xf>
    <xf numFmtId="0" fontId="11" fillId="0" borderId="8" xfId="6" applyFont="1" applyBorder="1" applyAlignment="1">
      <alignment horizontal="center" vertical="center" wrapText="1"/>
    </xf>
    <xf numFmtId="0" fontId="11" fillId="0" borderId="18" xfId="6" applyFont="1" applyBorder="1" applyAlignment="1">
      <alignment horizontal="center" vertical="center" wrapText="1"/>
    </xf>
    <xf numFmtId="3" fontId="15" fillId="3" borderId="31" xfId="19" applyNumberFormat="1" applyFill="1" applyBorder="1" applyAlignment="1" applyProtection="1">
      <alignment horizontal="right" vertical="center" wrapText="1" indent="2"/>
      <protection locked="0"/>
    </xf>
    <xf numFmtId="10" fontId="15" fillId="0" borderId="22" xfId="18" applyNumberFormat="1" applyFont="1" applyBorder="1" applyAlignment="1">
      <alignment horizontal="center" vertical="center" wrapText="1"/>
    </xf>
    <xf numFmtId="3" fontId="15" fillId="3" borderId="8" xfId="19" applyNumberFormat="1" applyFill="1" applyBorder="1" applyAlignment="1" applyProtection="1">
      <alignment horizontal="right" vertical="center" wrapText="1" indent="2"/>
      <protection locked="0"/>
    </xf>
    <xf numFmtId="0" fontId="16" fillId="0" borderId="32" xfId="18" applyFont="1" applyBorder="1" applyAlignment="1">
      <alignment vertical="center"/>
    </xf>
    <xf numFmtId="0" fontId="1" fillId="3" borderId="33" xfId="18" applyFill="1" applyBorder="1" applyAlignment="1" applyProtection="1">
      <alignment horizontal="left" vertical="center" indent="1"/>
      <protection locked="0"/>
    </xf>
    <xf numFmtId="3" fontId="1" fillId="3" borderId="8" xfId="18" applyNumberFormat="1" applyFill="1" applyBorder="1" applyAlignment="1" applyProtection="1">
      <alignment horizontal="right" vertical="center" wrapText="1" indent="2"/>
      <protection locked="0"/>
    </xf>
    <xf numFmtId="0" fontId="14" fillId="0" borderId="34" xfId="6" applyFont="1" applyBorder="1" applyAlignment="1">
      <alignment horizontal="left" vertical="center" indent="1"/>
    </xf>
    <xf numFmtId="3" fontId="15" fillId="3" borderId="31" xfId="6" applyNumberFormat="1" applyFill="1" applyBorder="1" applyAlignment="1" applyProtection="1">
      <alignment horizontal="right" vertical="center" indent="2"/>
      <protection locked="0"/>
    </xf>
    <xf numFmtId="10" fontId="0" fillId="0" borderId="35" xfId="20" applyNumberFormat="1" applyFont="1" applyBorder="1" applyAlignment="1" applyProtection="1">
      <alignment horizontal="center" vertical="center"/>
    </xf>
    <xf numFmtId="0" fontId="15" fillId="3" borderId="37" xfId="6" applyFill="1" applyBorder="1" applyAlignment="1" applyProtection="1">
      <alignment horizontal="left" vertical="center" indent="1"/>
      <protection locked="0"/>
    </xf>
    <xf numFmtId="3" fontId="15" fillId="3" borderId="38" xfId="6" applyNumberFormat="1" applyFill="1" applyBorder="1" applyAlignment="1" applyProtection="1">
      <alignment horizontal="right" vertical="center" indent="2"/>
      <protection locked="0"/>
    </xf>
    <xf numFmtId="0" fontId="15" fillId="3" borderId="40" xfId="6" applyFill="1" applyBorder="1" applyAlignment="1" applyProtection="1">
      <alignment horizontal="left" vertical="center" indent="1"/>
      <protection locked="0"/>
    </xf>
    <xf numFmtId="3" fontId="15" fillId="3" borderId="41" xfId="6" applyNumberFormat="1" applyFill="1" applyBorder="1" applyAlignment="1" applyProtection="1">
      <alignment horizontal="right" vertical="center" indent="2"/>
      <protection locked="0"/>
    </xf>
    <xf numFmtId="0" fontId="15" fillId="0" borderId="0" xfId="6"/>
    <xf numFmtId="1" fontId="16" fillId="0" borderId="6" xfId="17" applyNumberFormat="1" applyFont="1" applyFill="1" applyBorder="1" applyProtection="1">
      <protection locked="0"/>
    </xf>
    <xf numFmtId="0" fontId="15" fillId="3" borderId="30" xfId="6" applyNumberFormat="1" applyFill="1" applyBorder="1" applyAlignment="1" applyProtection="1">
      <alignment horizontal="center" vertical="center" wrapText="1"/>
      <protection locked="0"/>
    </xf>
    <xf numFmtId="0" fontId="15" fillId="0" borderId="0" xfId="6" applyFont="1" applyAlignment="1">
      <alignment horizontal="left" vertical="center"/>
    </xf>
    <xf numFmtId="0" fontId="15" fillId="0" borderId="0" xfId="6" applyFont="1" applyAlignment="1">
      <alignment vertical="center"/>
    </xf>
    <xf numFmtId="0" fontId="47" fillId="0" borderId="0" xfId="6" applyFont="1" applyAlignment="1">
      <alignment vertical="center"/>
    </xf>
    <xf numFmtId="174" fontId="15" fillId="3" borderId="6" xfId="2" applyNumberFormat="1" applyFont="1" applyFill="1" applyBorder="1" applyProtection="1">
      <protection locked="0"/>
    </xf>
    <xf numFmtId="174" fontId="15" fillId="3" borderId="6" xfId="17" applyNumberFormat="1" applyFont="1" applyFill="1" applyBorder="1" applyProtection="1">
      <protection locked="0"/>
    </xf>
    <xf numFmtId="14" fontId="15" fillId="8" borderId="0" xfId="19" applyNumberFormat="1" applyFill="1"/>
    <xf numFmtId="14" fontId="15" fillId="0" borderId="0" xfId="19" applyNumberFormat="1"/>
    <xf numFmtId="0" fontId="15" fillId="0" borderId="0" xfId="19"/>
    <xf numFmtId="14" fontId="15" fillId="3" borderId="0" xfId="19" applyNumberFormat="1" applyFill="1"/>
    <xf numFmtId="0" fontId="15" fillId="3" borderId="0" xfId="19" applyFill="1" applyAlignment="1">
      <alignment horizontal="right"/>
    </xf>
    <xf numFmtId="1" fontId="15" fillId="3" borderId="0" xfId="19" applyNumberFormat="1" applyFill="1" applyAlignment="1">
      <alignment horizontal="right"/>
    </xf>
    <xf numFmtId="4" fontId="15" fillId="3" borderId="0" xfId="19" applyNumberFormat="1" applyFill="1" applyAlignment="1">
      <alignment horizontal="right"/>
    </xf>
    <xf numFmtId="0" fontId="15" fillId="8" borderId="0" xfId="19" applyFill="1"/>
    <xf numFmtId="0" fontId="15" fillId="3" borderId="0" xfId="19" applyFill="1"/>
    <xf numFmtId="1" fontId="15" fillId="3" borderId="0" xfId="19" applyNumberFormat="1" applyFill="1"/>
    <xf numFmtId="4" fontId="15" fillId="3" borderId="0" xfId="6" applyNumberFormat="1" applyFill="1"/>
    <xf numFmtId="44" fontId="15" fillId="3" borderId="0" xfId="19" applyNumberFormat="1" applyFill="1"/>
    <xf numFmtId="10" fontId="15" fillId="3" borderId="0" xfId="19" applyNumberFormat="1" applyFill="1"/>
    <xf numFmtId="0" fontId="15" fillId="8" borderId="0" xfId="6" applyFill="1"/>
    <xf numFmtId="10" fontId="15" fillId="3" borderId="0" xfId="20" applyNumberFormat="1" applyFill="1" applyAlignment="1">
      <alignment horizontal="center"/>
    </xf>
    <xf numFmtId="10" fontId="16" fillId="0" borderId="6" xfId="2" applyNumberFormat="1" applyFont="1" applyFill="1" applyBorder="1" applyProtection="1">
      <protection locked="0"/>
    </xf>
    <xf numFmtId="0" fontId="51" fillId="9" borderId="4" xfId="0" applyFont="1" applyFill="1" applyBorder="1" applyAlignment="1">
      <alignment vertical="center" wrapText="1"/>
    </xf>
    <xf numFmtId="0" fontId="52" fillId="9" borderId="4" xfId="0" applyFont="1" applyFill="1" applyBorder="1" applyAlignment="1">
      <alignment vertical="center" wrapText="1"/>
    </xf>
    <xf numFmtId="0" fontId="38" fillId="0" borderId="5" xfId="0" applyFont="1" applyBorder="1" applyAlignment="1">
      <alignment horizontal="left"/>
    </xf>
    <xf numFmtId="0" fontId="38" fillId="0" borderId="0" xfId="0" applyFont="1" applyAlignment="1">
      <alignment horizontal="left"/>
    </xf>
    <xf numFmtId="10" fontId="15" fillId="0" borderId="2" xfId="0" applyNumberFormat="1" applyFont="1" applyFill="1" applyBorder="1" applyAlignment="1">
      <alignment horizontal="right"/>
    </xf>
    <xf numFmtId="10" fontId="15" fillId="0" borderId="4" xfId="0" applyNumberFormat="1" applyFont="1" applyFill="1" applyBorder="1" applyAlignment="1">
      <alignment horizontal="right"/>
    </xf>
    <xf numFmtId="173" fontId="15" fillId="7" borderId="2" xfId="0" applyNumberFormat="1" applyFont="1" applyFill="1" applyBorder="1" applyAlignment="1" applyProtection="1">
      <alignment horizontal="center" vertical="center" wrapText="1"/>
      <protection locked="0"/>
    </xf>
    <xf numFmtId="173" fontId="15" fillId="7" borderId="4" xfId="0" applyNumberFormat="1" applyFont="1" applyFill="1" applyBorder="1" applyAlignment="1" applyProtection="1">
      <alignment horizontal="center" vertical="center" wrapText="1"/>
      <protection locked="0"/>
    </xf>
    <xf numFmtId="173" fontId="39" fillId="0" borderId="2" xfId="0" applyNumberFormat="1" applyFont="1" applyFill="1" applyBorder="1" applyAlignment="1" applyProtection="1">
      <alignment horizontal="center" vertical="center" wrapText="1"/>
      <protection locked="0"/>
    </xf>
    <xf numFmtId="173" fontId="3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16" fillId="3" borderId="6" xfId="0" applyFont="1" applyFill="1" applyBorder="1" applyAlignment="1" applyProtection="1">
      <alignment horizontal="center"/>
      <protection locked="0"/>
    </xf>
    <xf numFmtId="0" fontId="29" fillId="0" borderId="6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29" fillId="0" borderId="4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173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173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10" fontId="15" fillId="0" borderId="7" xfId="2" applyNumberFormat="1" applyFont="1" applyBorder="1" applyAlignment="1">
      <alignment horizontal="right"/>
    </xf>
    <xf numFmtId="10" fontId="15" fillId="0" borderId="12" xfId="2" applyNumberFormat="1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0" fontId="29" fillId="0" borderId="2" xfId="0" applyFont="1" applyBorder="1" applyAlignment="1" applyProtection="1">
      <alignment horizontal="left" vertical="center" wrapText="1"/>
    </xf>
    <xf numFmtId="0" fontId="29" fillId="0" borderId="3" xfId="0" applyFont="1" applyBorder="1" applyAlignment="1" applyProtection="1">
      <alignment horizontal="left" vertical="center" wrapText="1"/>
    </xf>
    <xf numFmtId="0" fontId="29" fillId="0" borderId="4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49" fontId="20" fillId="0" borderId="0" xfId="0" applyNumberFormat="1" applyFont="1" applyFill="1" applyBorder="1" applyAlignment="1" applyProtection="1">
      <alignment horizontal="center" vertical="center" wrapText="1"/>
    </xf>
    <xf numFmtId="0" fontId="29" fillId="0" borderId="6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center"/>
    </xf>
    <xf numFmtId="49" fontId="5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vertical="center" wrapText="1"/>
    </xf>
    <xf numFmtId="165" fontId="41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4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vertical="center" wrapText="1"/>
    </xf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40" fillId="0" borderId="14" xfId="0" applyFont="1" applyBorder="1" applyProtection="1"/>
    <xf numFmtId="44" fontId="16" fillId="0" borderId="2" xfId="1" applyFont="1" applyFill="1" applyBorder="1" applyAlignment="1">
      <alignment horizontal="center"/>
    </xf>
    <xf numFmtId="44" fontId="16" fillId="0" borderId="4" xfId="1" applyFont="1" applyFill="1" applyBorder="1" applyAlignment="1">
      <alignment horizontal="center"/>
    </xf>
    <xf numFmtId="49" fontId="2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</xf>
    <xf numFmtId="0" fontId="40" fillId="0" borderId="0" xfId="0" applyFont="1" applyAlignment="1" applyProtection="1">
      <alignment horizontal="left" vertical="center" wrapText="1"/>
    </xf>
    <xf numFmtId="164" fontId="15" fillId="0" borderId="2" xfId="0" applyNumberFormat="1" applyFont="1" applyBorder="1" applyAlignment="1" applyProtection="1">
      <alignment horizontal="right" vertical="center" wrapText="1"/>
    </xf>
    <xf numFmtId="164" fontId="15" fillId="0" borderId="4" xfId="0" applyNumberFormat="1" applyFont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44" fontId="15" fillId="0" borderId="2" xfId="1" applyFont="1" applyFill="1" applyBorder="1" applyAlignment="1">
      <alignment horizontal="center"/>
    </xf>
    <xf numFmtId="44" fontId="15" fillId="0" borderId="4" xfId="1" applyFont="1" applyFill="1" applyBorder="1" applyAlignment="1">
      <alignment horizontal="center"/>
    </xf>
    <xf numFmtId="0" fontId="28" fillId="0" borderId="6" xfId="0" applyFont="1" applyBorder="1" applyAlignment="1">
      <alignment horizontal="left" wrapText="1"/>
    </xf>
    <xf numFmtId="44" fontId="15" fillId="3" borderId="2" xfId="1" applyFont="1" applyFill="1" applyBorder="1" applyAlignment="1" applyProtection="1">
      <alignment horizontal="center"/>
      <protection locked="0"/>
    </xf>
    <xf numFmtId="44" fontId="15" fillId="3" borderId="4" xfId="1" applyFont="1" applyFill="1" applyBorder="1" applyAlignment="1" applyProtection="1">
      <alignment horizontal="center"/>
      <protection locked="0"/>
    </xf>
    <xf numFmtId="168" fontId="15" fillId="3" borderId="2" xfId="7" applyNumberFormat="1" applyFont="1" applyFill="1" applyBorder="1" applyAlignment="1" applyProtection="1">
      <alignment horizontal="right"/>
      <protection locked="0"/>
    </xf>
    <xf numFmtId="168" fontId="15" fillId="3" borderId="4" xfId="7" applyNumberFormat="1" applyFont="1" applyFill="1" applyBorder="1" applyAlignment="1" applyProtection="1">
      <alignment horizontal="right"/>
      <protection locked="0"/>
    </xf>
    <xf numFmtId="44" fontId="15" fillId="0" borderId="6" xfId="1" applyFont="1" applyBorder="1" applyAlignment="1">
      <alignment horizontal="center"/>
    </xf>
    <xf numFmtId="44" fontId="15" fillId="3" borderId="2" xfId="1" applyFont="1" applyFill="1" applyBorder="1" applyAlignment="1" applyProtection="1">
      <protection locked="0"/>
    </xf>
    <xf numFmtId="44" fontId="15" fillId="3" borderId="4" xfId="1" applyFont="1" applyFill="1" applyBorder="1" applyAlignment="1" applyProtection="1">
      <protection locked="0"/>
    </xf>
    <xf numFmtId="10" fontId="15" fillId="3" borderId="2" xfId="1" applyNumberFormat="1" applyFont="1" applyFill="1" applyBorder="1" applyAlignment="1" applyProtection="1">
      <protection locked="0"/>
    </xf>
    <xf numFmtId="10" fontId="15" fillId="3" borderId="4" xfId="1" applyNumberFormat="1" applyFont="1" applyFill="1" applyBorder="1" applyAlignment="1" applyProtection="1">
      <protection locked="0"/>
    </xf>
    <xf numFmtId="168" fontId="15" fillId="0" borderId="2" xfId="7" applyNumberFormat="1" applyFont="1" applyFill="1" applyBorder="1" applyAlignment="1">
      <alignment horizontal="right"/>
    </xf>
    <xf numFmtId="168" fontId="15" fillId="0" borderId="4" xfId="7" applyNumberFormat="1" applyFont="1" applyFill="1" applyBorder="1" applyAlignment="1">
      <alignment horizontal="right"/>
    </xf>
    <xf numFmtId="44" fontId="15" fillId="7" borderId="2" xfId="1" applyFont="1" applyFill="1" applyBorder="1" applyAlignment="1">
      <alignment horizontal="center"/>
    </xf>
    <xf numFmtId="44" fontId="15" fillId="7" borderId="4" xfId="1" applyFont="1" applyFill="1" applyBorder="1" applyAlignment="1">
      <alignment horizontal="center"/>
    </xf>
    <xf numFmtId="44" fontId="15" fillId="0" borderId="6" xfId="0" applyNumberFormat="1" applyFont="1" applyBorder="1" applyAlignment="1" applyProtection="1">
      <alignment horizontal="center"/>
    </xf>
    <xf numFmtId="0" fontId="15" fillId="0" borderId="6" xfId="0" applyFont="1" applyBorder="1" applyAlignment="1" applyProtection="1">
      <alignment horizontal="center"/>
    </xf>
    <xf numFmtId="0" fontId="15" fillId="3" borderId="3" xfId="6" applyFill="1" applyBorder="1" applyAlignment="1" applyProtection="1">
      <alignment horizontal="center"/>
      <protection locked="0"/>
    </xf>
    <xf numFmtId="0" fontId="15" fillId="3" borderId="3" xfId="6" applyFill="1" applyBorder="1" applyAlignment="1" applyProtection="1">
      <alignment horizontal="center" wrapText="1"/>
      <protection locked="0"/>
    </xf>
    <xf numFmtId="0" fontId="15" fillId="0" borderId="2" xfId="6" applyBorder="1" applyAlignment="1" applyProtection="1">
      <alignment horizontal="center"/>
      <protection locked="0"/>
    </xf>
    <xf numFmtId="0" fontId="15" fillId="0" borderId="3" xfId="6" applyBorder="1" applyAlignment="1" applyProtection="1">
      <alignment horizontal="center"/>
      <protection locked="0"/>
    </xf>
    <xf numFmtId="0" fontId="15" fillId="0" borderId="4" xfId="6" applyBorder="1" applyAlignment="1" applyProtection="1">
      <alignment horizontal="center"/>
      <protection locked="0"/>
    </xf>
    <xf numFmtId="0" fontId="15" fillId="3" borderId="1" xfId="6" applyFill="1" applyBorder="1" applyAlignment="1" applyProtection="1">
      <alignment horizontal="center"/>
      <protection locked="0"/>
    </xf>
    <xf numFmtId="0" fontId="16" fillId="0" borderId="16" xfId="18" applyFont="1" applyBorder="1" applyAlignment="1">
      <alignment vertical="center"/>
    </xf>
    <xf numFmtId="0" fontId="16" fillId="0" borderId="18" xfId="18" applyFont="1" applyBorder="1" applyAlignment="1">
      <alignment vertical="center"/>
    </xf>
    <xf numFmtId="0" fontId="11" fillId="0" borderId="16" xfId="6" applyFont="1" applyBorder="1" applyAlignment="1">
      <alignment horizontal="center" vertical="center"/>
    </xf>
    <xf numFmtId="0" fontId="11" fillId="0" borderId="18" xfId="6" applyFont="1" applyBorder="1" applyAlignment="1">
      <alignment horizontal="center" vertical="center"/>
    </xf>
    <xf numFmtId="0" fontId="16" fillId="0" borderId="36" xfId="6" applyFont="1" applyBorder="1" applyAlignment="1">
      <alignment horizontal="left" vertical="center" wrapText="1"/>
    </xf>
    <xf numFmtId="0" fontId="16" fillId="0" borderId="39" xfId="6" applyFont="1" applyBorder="1" applyAlignment="1">
      <alignment horizontal="left" vertical="center" wrapText="1"/>
    </xf>
    <xf numFmtId="0" fontId="16" fillId="0" borderId="16" xfId="18" applyFont="1" applyBorder="1" applyAlignment="1">
      <alignment vertical="center" wrapText="1"/>
    </xf>
    <xf numFmtId="0" fontId="16" fillId="0" borderId="18" xfId="18" applyFont="1" applyBorder="1" applyAlignment="1">
      <alignment vertical="center" wrapText="1"/>
    </xf>
    <xf numFmtId="0" fontId="50" fillId="6" borderId="28" xfId="6" applyFont="1" applyFill="1" applyBorder="1" applyAlignment="1">
      <alignment horizontal="center" vertical="center" wrapText="1"/>
    </xf>
    <xf numFmtId="0" fontId="8" fillId="5" borderId="16" xfId="6" applyFont="1" applyFill="1" applyBorder="1" applyAlignment="1">
      <alignment horizontal="center" vertical="center" wrapText="1"/>
    </xf>
    <xf numFmtId="0" fontId="8" fillId="5" borderId="17" xfId="6" applyFont="1" applyFill="1" applyBorder="1" applyAlignment="1">
      <alignment horizontal="center" vertical="center"/>
    </xf>
    <xf numFmtId="0" fontId="8" fillId="5" borderId="18" xfId="6" applyFont="1" applyFill="1" applyBorder="1" applyAlignment="1">
      <alignment horizontal="center" vertical="center"/>
    </xf>
    <xf numFmtId="0" fontId="16" fillId="0" borderId="20" xfId="6" applyFont="1" applyBorder="1" applyAlignment="1" applyProtection="1">
      <alignment horizontal="left" vertical="center" wrapText="1"/>
      <protection locked="0"/>
    </xf>
    <xf numFmtId="0" fontId="16" fillId="0" borderId="21" xfId="6" applyFont="1" applyBorder="1" applyAlignment="1" applyProtection="1">
      <alignment horizontal="left" vertical="center" wrapText="1"/>
      <protection locked="0"/>
    </xf>
    <xf numFmtId="0" fontId="16" fillId="0" borderId="22" xfId="6" applyFont="1" applyBorder="1" applyAlignment="1" applyProtection="1">
      <alignment horizontal="left" vertical="center" wrapText="1"/>
      <protection locked="0"/>
    </xf>
    <xf numFmtId="1" fontId="15" fillId="0" borderId="23" xfId="6" applyNumberFormat="1" applyBorder="1" applyAlignment="1" applyProtection="1">
      <alignment horizontal="left" vertical="center" wrapText="1"/>
      <protection locked="0"/>
    </xf>
    <xf numFmtId="0" fontId="15" fillId="0" borderId="24" xfId="6" applyBorder="1" applyAlignment="1" applyProtection="1">
      <alignment horizontal="left" vertical="center" wrapText="1"/>
      <protection locked="0"/>
    </xf>
    <xf numFmtId="0" fontId="15" fillId="0" borderId="25" xfId="6" applyBorder="1" applyAlignment="1" applyProtection="1">
      <alignment horizontal="left" vertical="center" wrapText="1"/>
      <protection locked="0"/>
    </xf>
    <xf numFmtId="0" fontId="15" fillId="0" borderId="23" xfId="6" applyBorder="1" applyAlignment="1" applyProtection="1">
      <alignment horizontal="left" vertical="center" wrapText="1"/>
      <protection locked="0"/>
    </xf>
    <xf numFmtId="0" fontId="48" fillId="0" borderId="23" xfId="6" applyFont="1" applyBorder="1" applyAlignment="1">
      <alignment horizontal="center" vertical="center"/>
    </xf>
    <xf numFmtId="0" fontId="48" fillId="0" borderId="24" xfId="6" applyFont="1" applyBorder="1" applyAlignment="1">
      <alignment horizontal="center" vertical="center"/>
    </xf>
    <xf numFmtId="0" fontId="48" fillId="0" borderId="25" xfId="6" applyFont="1" applyBorder="1" applyAlignment="1">
      <alignment horizontal="center" vertical="center"/>
    </xf>
    <xf numFmtId="0" fontId="16" fillId="0" borderId="23" xfId="6" applyFont="1" applyBorder="1" applyAlignment="1" applyProtection="1">
      <alignment horizontal="left" vertical="center" wrapText="1"/>
      <protection locked="0"/>
    </xf>
    <xf numFmtId="0" fontId="16" fillId="0" borderId="24" xfId="6" applyFont="1" applyBorder="1" applyAlignment="1" applyProtection="1">
      <alignment horizontal="left" vertical="center" wrapText="1"/>
      <protection locked="0"/>
    </xf>
    <xf numFmtId="0" fontId="16" fillId="0" borderId="25" xfId="6" applyFont="1" applyBorder="1" applyAlignment="1" applyProtection="1">
      <alignment horizontal="left" vertical="center" wrapText="1"/>
      <protection locked="0"/>
    </xf>
    <xf numFmtId="0" fontId="15" fillId="0" borderId="27" xfId="6" applyBorder="1" applyAlignment="1" applyProtection="1">
      <alignment horizontal="left" vertical="center" wrapText="1"/>
      <protection locked="0"/>
    </xf>
    <xf numFmtId="0" fontId="15" fillId="0" borderId="28" xfId="6" applyBorder="1" applyAlignment="1" applyProtection="1">
      <alignment horizontal="left" vertical="center" wrapText="1"/>
      <protection locked="0"/>
    </xf>
    <xf numFmtId="0" fontId="15" fillId="0" borderId="29" xfId="6" applyBorder="1" applyAlignment="1" applyProtection="1">
      <alignment horizontal="left" vertical="center" wrapText="1"/>
      <protection locked="0"/>
    </xf>
    <xf numFmtId="0" fontId="16" fillId="0" borderId="16" xfId="6" applyFont="1" applyBorder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18" xfId="6" applyFont="1" applyBorder="1" applyAlignment="1">
      <alignment horizontal="center" vertical="center"/>
    </xf>
    <xf numFmtId="0" fontId="11" fillId="0" borderId="16" xfId="6" applyFont="1" applyBorder="1" applyAlignment="1">
      <alignment horizontal="left" vertical="center"/>
    </xf>
    <xf numFmtId="0" fontId="11" fillId="0" borderId="17" xfId="6" applyFont="1" applyBorder="1" applyAlignment="1">
      <alignment horizontal="left" vertical="center"/>
    </xf>
    <xf numFmtId="0" fontId="45" fillId="0" borderId="16" xfId="6" applyFont="1" applyBorder="1" applyAlignment="1">
      <alignment horizontal="left" vertical="top" wrapText="1"/>
    </xf>
    <xf numFmtId="0" fontId="11" fillId="0" borderId="17" xfId="6" applyFont="1" applyBorder="1" applyAlignment="1">
      <alignment horizontal="left" vertical="top" wrapText="1"/>
    </xf>
    <xf numFmtId="0" fontId="11" fillId="0" borderId="16" xfId="18" applyFont="1" applyBorder="1" applyAlignment="1">
      <alignment horizontal="center" vertical="center"/>
    </xf>
    <xf numFmtId="0" fontId="11" fillId="0" borderId="17" xfId="18" applyFont="1" applyBorder="1" applyAlignment="1">
      <alignment horizontal="center" vertical="center"/>
    </xf>
  </cellXfs>
  <cellStyles count="21">
    <cellStyle name="Euro 2 2" xfId="3" xr:uid="{00000000-0005-0000-0000-000000000000}"/>
    <cellStyle name="Euro 2 2 2" xfId="7" xr:uid="{00000000-0005-0000-0000-000001000000}"/>
    <cellStyle name="Prozent" xfId="2" builtinId="5"/>
    <cellStyle name="Prozent 2" xfId="10" xr:uid="{00000000-0005-0000-0000-000003000000}"/>
    <cellStyle name="Prozent 2 2" xfId="20" xr:uid="{BB47EBC3-7700-4B8C-8E52-9EF3A617C077}"/>
    <cellStyle name="Prozent 3" xfId="13" xr:uid="{00000000-0005-0000-0000-000004000000}"/>
    <cellStyle name="Prozent 4" xfId="17" xr:uid="{00000000-0005-0000-0000-000005000000}"/>
    <cellStyle name="Standard" xfId="0" builtinId="0"/>
    <cellStyle name="Standard 2" xfId="4" xr:uid="{00000000-0005-0000-0000-000007000000}"/>
    <cellStyle name="Standard 2 2" xfId="6" xr:uid="{00000000-0005-0000-0000-000008000000}"/>
    <cellStyle name="Standard 2 2 2" xfId="19" xr:uid="{2061BBEA-1216-41DB-BEB8-1B2A8EF7EA45}"/>
    <cellStyle name="Standard 3" xfId="5" xr:uid="{00000000-0005-0000-0000-000009000000}"/>
    <cellStyle name="Standard 4" xfId="9" xr:uid="{00000000-0005-0000-0000-00000A000000}"/>
    <cellStyle name="Standard 4 2" xfId="18" xr:uid="{B732F766-F64A-4FA9-BEDF-32E9C8439711}"/>
    <cellStyle name="Standard 5" xfId="14" xr:uid="{00000000-0005-0000-0000-00000B000000}"/>
    <cellStyle name="Standard 6" xfId="16" xr:uid="{00000000-0005-0000-0000-00000C000000}"/>
    <cellStyle name="Währung" xfId="1" builtinId="4"/>
    <cellStyle name="Währung 2" xfId="8" xr:uid="{00000000-0005-0000-0000-00000E000000}"/>
    <cellStyle name="Währung 2 2" xfId="11" xr:uid="{00000000-0005-0000-0000-00000F000000}"/>
    <cellStyle name="Währung 3" xfId="12" xr:uid="{00000000-0005-0000-0000-000010000000}"/>
    <cellStyle name="Währung 4" xfId="15" xr:uid="{00000000-0005-0000-0000-000011000000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433917</xdr:colOff>
      <xdr:row>1</xdr:row>
      <xdr:rowOff>63500</xdr:rowOff>
    </xdr:from>
    <xdr:to>
      <xdr:col>13</xdr:col>
      <xdr:colOff>275167</xdr:colOff>
      <xdr:row>4</xdr:row>
      <xdr:rowOff>95249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68AE33D-EFBB-44AE-B9B3-7B946E02421B}"/>
            </a:ext>
          </a:extLst>
        </xdr:cNvPr>
        <xdr:cNvSpPr txBox="1"/>
      </xdr:nvSpPr>
      <xdr:spPr>
        <a:xfrm>
          <a:off x="9816042" y="225425"/>
          <a:ext cx="5175250" cy="5175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kern="1200">
              <a:solidFill>
                <a:schemeClr val="bg1"/>
              </a:solidFill>
            </a:rPr>
            <a:t>ACHTUNG: Dieses Tabellenblatt ist für die Antragsbearbeitung erforderlich und darf nicht gelöscht werden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K\FUGG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EN\VORLAGEN\Tapf-Kupf\TAPF.XL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WA 1996"/>
      <sheetName val="Berechnung auf PT"/>
      <sheetName val="Prozent v. Umsatz"/>
      <sheetName val="Belegungsstatistik 1996"/>
      <sheetName val="BEWO-92"/>
      <sheetName val="Pers96-99"/>
      <sheetName val="Pers96-99 (2)"/>
      <sheetName val="Erlöse 97-99"/>
      <sheetName val="Erlöse 97-99 (2)"/>
      <sheetName val="Jahresvergleich"/>
      <sheetName val="FUGGER"/>
      <sheetName val="FUGGER (2)"/>
    </sheetNames>
    <sheetDataSet>
      <sheetData sheetId="0"/>
      <sheetData sheetId="1"/>
      <sheetData sheetId="2"/>
      <sheetData sheetId="3">
        <row r="7">
          <cell r="J7">
            <v>3410</v>
          </cell>
        </row>
        <row r="8">
          <cell r="J8">
            <v>3208</v>
          </cell>
        </row>
        <row r="9">
          <cell r="J9">
            <v>3489</v>
          </cell>
        </row>
        <row r="10">
          <cell r="J10">
            <v>3381</v>
          </cell>
        </row>
        <row r="11">
          <cell r="J11">
            <v>3444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F"/>
    </sheetNames>
    <definedNames>
      <definedName name="Löschen1"/>
      <definedName name="Löschen2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7D621-CA4C-4909-A177-323846AD4278}">
  <sheetPr>
    <tabColor rgb="FFFF0000"/>
  </sheetPr>
  <dimension ref="A1:B28"/>
  <sheetViews>
    <sheetView showGridLines="0" zoomScale="90" zoomScaleNormal="90" workbookViewId="0">
      <pane xSplit="1" topLeftCell="B1" activePane="topRight" state="frozen"/>
      <selection activeCell="A31" sqref="A31"/>
      <selection pane="topRight" activeCell="F40" sqref="F40"/>
    </sheetView>
  </sheetViews>
  <sheetFormatPr baseColWidth="10" defaultRowHeight="12.75" outlineLevelRow="1" x14ac:dyDescent="0.2"/>
  <cols>
    <col min="1" max="1" width="76.28515625" style="147" customWidth="1"/>
    <col min="2" max="2" width="18.7109375" style="147" customWidth="1"/>
    <col min="3" max="16384" width="11.42578125" style="147"/>
  </cols>
  <sheetData>
    <row r="1" spans="1:2" outlineLevel="1" x14ac:dyDescent="0.2">
      <c r="A1" s="145" t="s">
        <v>121</v>
      </c>
      <c r="B1" s="146"/>
    </row>
    <row r="2" spans="1:2" outlineLevel="1" x14ac:dyDescent="0.2">
      <c r="A2" s="147" t="s">
        <v>122</v>
      </c>
      <c r="B2" s="148">
        <f>'Antrag §43b'!F12</f>
        <v>0</v>
      </c>
    </row>
    <row r="3" spans="1:2" outlineLevel="1" x14ac:dyDescent="0.2">
      <c r="A3" s="147" t="s">
        <v>123</v>
      </c>
      <c r="B3" s="148">
        <f>'Antrag §43b'!G12</f>
        <v>365</v>
      </c>
    </row>
    <row r="4" spans="1:2" outlineLevel="1" x14ac:dyDescent="0.2">
      <c r="A4" s="146" t="s">
        <v>124</v>
      </c>
      <c r="B4" s="149">
        <f>'Antrag §43b'!D3</f>
        <v>0</v>
      </c>
    </row>
    <row r="5" spans="1:2" outlineLevel="1" x14ac:dyDescent="0.2">
      <c r="A5" s="146" t="s">
        <v>125</v>
      </c>
      <c r="B5" s="150">
        <f>'Antrag §43b'!D10</f>
        <v>0</v>
      </c>
    </row>
    <row r="6" spans="1:2" outlineLevel="1" x14ac:dyDescent="0.2">
      <c r="A6" s="146" t="s">
        <v>126</v>
      </c>
      <c r="B6" s="149">
        <f>'Antrag §43b'!D6</f>
        <v>0</v>
      </c>
    </row>
    <row r="7" spans="1:2" outlineLevel="1" x14ac:dyDescent="0.2">
      <c r="A7" s="146" t="s">
        <v>127</v>
      </c>
      <c r="B7" s="151">
        <f>'Antrag §43b'!G10</f>
        <v>0</v>
      </c>
    </row>
    <row r="8" spans="1:2" outlineLevel="1" x14ac:dyDescent="0.2">
      <c r="A8" s="152" t="s">
        <v>128</v>
      </c>
      <c r="B8" s="153">
        <f>'Antrag §43b'!D23</f>
        <v>0</v>
      </c>
    </row>
    <row r="9" spans="1:2" outlineLevel="1" x14ac:dyDescent="0.2">
      <c r="A9" s="147" t="s">
        <v>129</v>
      </c>
      <c r="B9" s="154">
        <f>'Antrag §43b'!D26</f>
        <v>0</v>
      </c>
    </row>
    <row r="10" spans="1:2" outlineLevel="1" x14ac:dyDescent="0.2">
      <c r="A10" s="147" t="s">
        <v>130</v>
      </c>
      <c r="B10" s="155">
        <f>'Antrag §43b'!D29</f>
        <v>0</v>
      </c>
    </row>
    <row r="11" spans="1:2" outlineLevel="1" x14ac:dyDescent="0.2">
      <c r="A11" s="147" t="s">
        <v>131</v>
      </c>
      <c r="B11" s="155">
        <f>'Antrag §43b'!D30</f>
        <v>0</v>
      </c>
    </row>
    <row r="12" spans="1:2" outlineLevel="1" x14ac:dyDescent="0.2">
      <c r="A12" s="147" t="s">
        <v>132</v>
      </c>
      <c r="B12" s="156">
        <f>'Antrag §43b'!D31</f>
        <v>0</v>
      </c>
    </row>
    <row r="13" spans="1:2" outlineLevel="1" x14ac:dyDescent="0.2">
      <c r="A13" s="152" t="s">
        <v>22</v>
      </c>
    </row>
    <row r="14" spans="1:2" outlineLevel="1" x14ac:dyDescent="0.2">
      <c r="A14" s="147" t="s">
        <v>133</v>
      </c>
      <c r="B14" s="154">
        <f>'Antrag §43b'!F25</f>
        <v>0</v>
      </c>
    </row>
    <row r="15" spans="1:2" outlineLevel="1" x14ac:dyDescent="0.2">
      <c r="A15" s="147" t="s">
        <v>134</v>
      </c>
      <c r="B15" s="155">
        <f>'Antrag §43b'!F29</f>
        <v>0</v>
      </c>
    </row>
    <row r="16" spans="1:2" outlineLevel="1" x14ac:dyDescent="0.2">
      <c r="A16" s="147" t="s">
        <v>131</v>
      </c>
      <c r="B16" s="155">
        <f>'Antrag §43b'!F30</f>
        <v>0</v>
      </c>
    </row>
    <row r="17" spans="1:2" outlineLevel="1" x14ac:dyDescent="0.2">
      <c r="A17" s="147" t="s">
        <v>132</v>
      </c>
      <c r="B17" s="156">
        <f>'Antrag §43b'!F31</f>
        <v>0</v>
      </c>
    </row>
    <row r="18" spans="1:2" outlineLevel="1" x14ac:dyDescent="0.2">
      <c r="A18" s="147" t="s">
        <v>135</v>
      </c>
      <c r="B18" s="157">
        <f>'Antrag §43b'!F33</f>
        <v>0</v>
      </c>
    </row>
    <row r="19" spans="1:2" s="137" customFormat="1" outlineLevel="1" x14ac:dyDescent="0.2">
      <c r="A19" s="158" t="s">
        <v>136</v>
      </c>
    </row>
    <row r="20" spans="1:2" outlineLevel="1" x14ac:dyDescent="0.2">
      <c r="A20" s="147" t="s">
        <v>99</v>
      </c>
      <c r="B20" s="159" t="e">
        <f>'Anlage 2_Selbstauskunft '!D14</f>
        <v>#VALUE!</v>
      </c>
    </row>
    <row r="21" spans="1:2" x14ac:dyDescent="0.2">
      <c r="A21" s="147" t="s">
        <v>100</v>
      </c>
      <c r="B21" s="159" t="e">
        <f>'Anlage 2_Selbstauskunft '!D15</f>
        <v>#VALUE!</v>
      </c>
    </row>
    <row r="22" spans="1:2" x14ac:dyDescent="0.2">
      <c r="A22" s="147" t="s">
        <v>101</v>
      </c>
      <c r="B22" s="159" t="e">
        <f>'Anlage 2_Selbstauskunft '!D16</f>
        <v>#VALUE!</v>
      </c>
    </row>
    <row r="23" spans="1:2" x14ac:dyDescent="0.2">
      <c r="A23" s="147" t="s">
        <v>102</v>
      </c>
      <c r="B23" s="159" t="e">
        <f>'Anlage 2_Selbstauskunft '!D17</f>
        <v>#VALUE!</v>
      </c>
    </row>
    <row r="24" spans="1:2" x14ac:dyDescent="0.2">
      <c r="A24" s="147" t="s">
        <v>103</v>
      </c>
      <c r="B24" s="159" t="e">
        <f>'Anlage 2_Selbstauskunft '!D18</f>
        <v>#VALUE!</v>
      </c>
    </row>
    <row r="25" spans="1:2" x14ac:dyDescent="0.2">
      <c r="A25" s="147" t="s">
        <v>104</v>
      </c>
      <c r="B25" s="159" t="e">
        <f>'Anlage 2_Selbstauskunft '!D19</f>
        <v>#VALUE!</v>
      </c>
    </row>
    <row r="26" spans="1:2" x14ac:dyDescent="0.2">
      <c r="A26" s="147" t="s">
        <v>137</v>
      </c>
      <c r="B26" s="159" t="e">
        <f>'Anlage 2_Selbstauskunft '!D20</f>
        <v>#VALUE!</v>
      </c>
    </row>
    <row r="27" spans="1:2" x14ac:dyDescent="0.2">
      <c r="A27" s="147" t="s">
        <v>106</v>
      </c>
      <c r="B27" s="159" t="e">
        <f>'Anlage 2_Selbstauskunft '!D21</f>
        <v>#VALUE!</v>
      </c>
    </row>
    <row r="28" spans="1:2" x14ac:dyDescent="0.2">
      <c r="A28" s="147" t="s">
        <v>138</v>
      </c>
      <c r="B28" s="159" t="e">
        <f>'Anlage 2_Selbstauskunft '!D25</f>
        <v>#VALUE!</v>
      </c>
    </row>
  </sheetData>
  <sheetProtection algorithmName="SHA-512" hashValue="tptYc+pMqgM/xx12U8vGh9A0pyjkito60FY/N6uH53ZVeKO0TUnEQAK7Cv/iVbkdGXMYnz0HqGnAXf6rnQuThg==" saltValue="xQk4JATQZDdSvWTkh/R2hA==" spinCount="100000" sheet="1" objects="1" scenarios="1"/>
  <pageMargins left="0.7" right="0.7" top="0.78740157499999996" bottom="0.78740157499999996" header="0.3" footer="0.3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86"/>
  <sheetViews>
    <sheetView showGridLines="0" tabSelected="1" view="pageBreakPreview" topLeftCell="A15" zoomScaleNormal="100" zoomScaleSheetLayoutView="100" workbookViewId="0">
      <selection activeCell="L5" sqref="L5"/>
    </sheetView>
  </sheetViews>
  <sheetFormatPr baseColWidth="10" defaultColWidth="11.42578125" defaultRowHeight="15" x14ac:dyDescent="0.25"/>
  <cols>
    <col min="1" max="1" width="6.5703125" customWidth="1"/>
    <col min="2" max="2" width="4.7109375" customWidth="1"/>
    <col min="3" max="3" width="23.140625" customWidth="1"/>
    <col min="4" max="4" width="13.140625" customWidth="1"/>
    <col min="5" max="5" width="8.42578125" customWidth="1"/>
    <col min="6" max="6" width="12.28515625" customWidth="1"/>
    <col min="7" max="7" width="10.85546875" customWidth="1"/>
    <col min="8" max="8" width="11.140625" customWidth="1"/>
    <col min="9" max="9" width="12.5703125" customWidth="1"/>
    <col min="10" max="10" width="7.85546875" customWidth="1"/>
    <col min="11" max="11" width="14.28515625" bestFit="1" customWidth="1"/>
    <col min="12" max="12" width="12.140625" bestFit="1" customWidth="1"/>
    <col min="13" max="13" width="22.5703125" customWidth="1"/>
    <col min="14" max="14" width="33.85546875" customWidth="1"/>
  </cols>
  <sheetData>
    <row r="1" spans="1:19" ht="34.5" customHeight="1" x14ac:dyDescent="0.25">
      <c r="A1" s="209" t="s">
        <v>28</v>
      </c>
      <c r="B1" s="209"/>
      <c r="C1" s="209"/>
      <c r="D1" s="209"/>
      <c r="E1" s="209"/>
      <c r="F1" s="209"/>
      <c r="G1" s="209"/>
      <c r="H1" s="209"/>
      <c r="I1" s="193"/>
      <c r="J1" s="84"/>
      <c r="K1" s="1"/>
    </row>
    <row r="2" spans="1:19" s="3" customFormat="1" ht="19.5" customHeight="1" x14ac:dyDescent="0.25">
      <c r="A2" s="2" t="s">
        <v>0</v>
      </c>
      <c r="B2" s="199" t="s">
        <v>1</v>
      </c>
      <c r="C2" s="199"/>
      <c r="D2" s="199"/>
      <c r="E2" s="199"/>
      <c r="F2" s="199"/>
      <c r="G2" s="199"/>
      <c r="H2" s="210"/>
      <c r="I2" s="193"/>
      <c r="J2" s="4"/>
      <c r="K2" s="183"/>
      <c r="L2" s="183"/>
    </row>
    <row r="3" spans="1:19" s="3" customFormat="1" ht="24" customHeight="1" x14ac:dyDescent="0.25">
      <c r="A3" s="184" t="s">
        <v>2</v>
      </c>
      <c r="B3" s="185"/>
      <c r="C3" s="186"/>
      <c r="D3" s="187"/>
      <c r="E3" s="188"/>
      <c r="F3" s="188"/>
      <c r="G3" s="188"/>
      <c r="H3" s="189"/>
      <c r="I3" s="4"/>
      <c r="J3" s="4"/>
    </row>
    <row r="4" spans="1:19" s="3" customFormat="1" ht="27" customHeight="1" x14ac:dyDescent="0.25">
      <c r="A4" s="190" t="s">
        <v>36</v>
      </c>
      <c r="B4" s="191"/>
      <c r="C4" s="192"/>
      <c r="D4" s="187"/>
      <c r="E4" s="188"/>
      <c r="F4" s="188"/>
      <c r="G4" s="188"/>
      <c r="H4" s="189"/>
      <c r="I4" s="4"/>
      <c r="J4" s="4"/>
      <c r="N4" s="30"/>
    </row>
    <row r="5" spans="1:19" s="3" customFormat="1" ht="24" customHeight="1" x14ac:dyDescent="0.25">
      <c r="A5" s="211" t="s">
        <v>3</v>
      </c>
      <c r="B5" s="212"/>
      <c r="C5" s="212"/>
      <c r="D5" s="187"/>
      <c r="E5" s="188"/>
      <c r="F5" s="188"/>
      <c r="G5" s="188"/>
      <c r="H5" s="189"/>
      <c r="I5" s="4"/>
      <c r="J5" s="4"/>
      <c r="N5" s="104"/>
    </row>
    <row r="6" spans="1:19" s="3" customFormat="1" ht="24" customHeight="1" x14ac:dyDescent="0.25">
      <c r="A6" s="184" t="s">
        <v>4</v>
      </c>
      <c r="B6" s="185"/>
      <c r="C6" s="186"/>
      <c r="D6" s="187"/>
      <c r="E6" s="188"/>
      <c r="F6" s="188"/>
      <c r="G6" s="188"/>
      <c r="H6" s="189"/>
      <c r="I6" s="4"/>
      <c r="J6" s="4"/>
      <c r="N6" s="105"/>
    </row>
    <row r="7" spans="1:19" s="3" customFormat="1" ht="27" customHeight="1" x14ac:dyDescent="0.25">
      <c r="A7" s="190" t="s">
        <v>5</v>
      </c>
      <c r="B7" s="191"/>
      <c r="C7" s="192"/>
      <c r="D7" s="187"/>
      <c r="E7" s="188"/>
      <c r="F7" s="188"/>
      <c r="G7" s="188"/>
      <c r="H7" s="189"/>
      <c r="I7" s="4"/>
      <c r="J7" s="4"/>
      <c r="N7" s="105"/>
    </row>
    <row r="8" spans="1:19" s="3" customFormat="1" ht="24" customHeight="1" x14ac:dyDescent="0.25">
      <c r="A8" s="190" t="s">
        <v>3</v>
      </c>
      <c r="B8" s="191"/>
      <c r="C8" s="192"/>
      <c r="D8" s="187"/>
      <c r="E8" s="188"/>
      <c r="F8" s="188"/>
      <c r="G8" s="188"/>
      <c r="H8" s="189"/>
      <c r="I8" s="4"/>
      <c r="J8" s="4"/>
      <c r="N8" s="106"/>
    </row>
    <row r="9" spans="1:19" s="3" customFormat="1" ht="24" customHeight="1" x14ac:dyDescent="0.25">
      <c r="A9" s="190" t="s">
        <v>6</v>
      </c>
      <c r="B9" s="191"/>
      <c r="C9" s="192"/>
      <c r="D9" s="206"/>
      <c r="E9" s="207"/>
      <c r="F9" s="207"/>
      <c r="G9" s="207"/>
      <c r="H9" s="208"/>
      <c r="I9" s="4"/>
      <c r="J9" s="4"/>
      <c r="N9" s="105"/>
    </row>
    <row r="10" spans="1:19" s="3" customFormat="1" ht="24" customHeight="1" x14ac:dyDescent="0.25">
      <c r="A10" s="195" t="s">
        <v>7</v>
      </c>
      <c r="B10" s="195"/>
      <c r="C10" s="195"/>
      <c r="D10" s="5"/>
      <c r="E10" s="202" t="s">
        <v>87</v>
      </c>
      <c r="F10" s="203"/>
      <c r="G10" s="204"/>
      <c r="H10" s="205"/>
      <c r="I10" s="4"/>
      <c r="J10" s="4"/>
      <c r="N10" s="105"/>
    </row>
    <row r="11" spans="1:19" s="3" customFormat="1" ht="10.5" customHeight="1" x14ac:dyDescent="0.25">
      <c r="A11" s="196"/>
      <c r="B11" s="196"/>
      <c r="C11" s="196"/>
      <c r="D11" s="196"/>
      <c r="E11" s="196"/>
      <c r="F11" s="196"/>
      <c r="G11" s="196"/>
      <c r="H11" s="196"/>
      <c r="I11" s="196"/>
      <c r="J11" s="4"/>
      <c r="N11" s="105"/>
    </row>
    <row r="12" spans="1:19" s="3" customFormat="1" ht="21" customHeight="1" x14ac:dyDescent="0.25">
      <c r="A12" s="2" t="s">
        <v>8</v>
      </c>
      <c r="B12" s="199" t="s">
        <v>10</v>
      </c>
      <c r="C12" s="199"/>
      <c r="D12" s="199"/>
      <c r="E12" s="199"/>
      <c r="F12" s="77"/>
      <c r="G12" s="200">
        <f>EDATE(F12,12)-1</f>
        <v>365</v>
      </c>
      <c r="H12" s="201"/>
      <c r="I12" s="4"/>
      <c r="J12" s="4"/>
      <c r="N12" s="105"/>
      <c r="O12" s="8"/>
      <c r="P12" s="8"/>
      <c r="Q12" s="8"/>
    </row>
    <row r="13" spans="1:19" s="3" customFormat="1" ht="18.75" customHeight="1" x14ac:dyDescent="0.25">
      <c r="A13" s="4"/>
      <c r="B13" s="4"/>
      <c r="C13" s="6"/>
      <c r="D13" s="6"/>
      <c r="E13" s="6"/>
      <c r="F13" s="4"/>
      <c r="G13" s="4"/>
      <c r="H13" s="4"/>
      <c r="I13" s="4"/>
      <c r="J13" s="4"/>
      <c r="N13" s="105"/>
      <c r="O13" s="8"/>
      <c r="P13" s="8"/>
      <c r="Q13" s="8"/>
    </row>
    <row r="14" spans="1:19" s="3" customFormat="1" ht="20.25" customHeight="1" x14ac:dyDescent="0.25">
      <c r="A14" s="20" t="s">
        <v>9</v>
      </c>
      <c r="B14" s="172" t="s">
        <v>12</v>
      </c>
      <c r="C14" s="172"/>
      <c r="D14" s="172"/>
      <c r="E14" s="172"/>
      <c r="F14" s="172"/>
      <c r="G14" s="172"/>
      <c r="H14" s="172"/>
      <c r="I14" s="172"/>
      <c r="J14" s="172"/>
      <c r="K14" s="7"/>
      <c r="L14"/>
      <c r="M14" s="33"/>
      <c r="N14" s="107"/>
      <c r="O14" s="31"/>
      <c r="P14" s="31"/>
      <c r="Q14" s="8"/>
      <c r="S14" s="8" t="s">
        <v>13</v>
      </c>
    </row>
    <row r="15" spans="1:19" s="3" customFormat="1" ht="39" customHeight="1" x14ac:dyDescent="0.25">
      <c r="A15" s="14"/>
      <c r="B15" s="21" t="s">
        <v>29</v>
      </c>
      <c r="C15" s="197" t="s">
        <v>14</v>
      </c>
      <c r="D15" s="197"/>
      <c r="E15" s="197"/>
      <c r="F15" s="14"/>
      <c r="G15" s="22" t="s">
        <v>15</v>
      </c>
      <c r="H15" s="198" t="s">
        <v>26</v>
      </c>
      <c r="I15" s="198"/>
      <c r="J15" s="15"/>
      <c r="K15" s="9"/>
      <c r="L15"/>
      <c r="M15" s="33"/>
      <c r="N15" s="107"/>
      <c r="O15" s="31"/>
      <c r="P15" s="31"/>
      <c r="Q15" s="8"/>
      <c r="S15" s="8" t="s">
        <v>16</v>
      </c>
    </row>
    <row r="16" spans="1:19" s="3" customFormat="1" ht="15.75" customHeight="1" x14ac:dyDescent="0.3">
      <c r="A16" s="14"/>
      <c r="B16" s="14"/>
      <c r="C16" s="14"/>
      <c r="D16" s="14"/>
      <c r="E16" s="12"/>
      <c r="F16" s="14"/>
      <c r="G16" s="14"/>
      <c r="H16" s="23"/>
      <c r="I16" s="23"/>
      <c r="J16" s="15"/>
      <c r="K16" s="10"/>
      <c r="L16"/>
      <c r="M16" s="33"/>
      <c r="N16" s="108"/>
      <c r="O16" s="31"/>
      <c r="P16" s="31"/>
      <c r="Q16" s="8"/>
      <c r="S16" s="8" t="s">
        <v>26</v>
      </c>
    </row>
    <row r="17" spans="1:19" s="3" customFormat="1" ht="26.25" customHeight="1" x14ac:dyDescent="0.3">
      <c r="A17" s="14"/>
      <c r="B17" s="24" t="s">
        <v>30</v>
      </c>
      <c r="C17" s="25" t="s">
        <v>17</v>
      </c>
      <c r="D17" s="25"/>
      <c r="E17" s="11"/>
      <c r="F17" s="14"/>
      <c r="G17" s="194"/>
      <c r="H17" s="194"/>
      <c r="I17" s="194"/>
      <c r="J17" s="15"/>
      <c r="K17" s="10"/>
      <c r="L17"/>
      <c r="M17" s="33"/>
      <c r="N17" s="107"/>
      <c r="O17" s="31"/>
      <c r="P17" s="31"/>
      <c r="Q17" s="8"/>
      <c r="S17" s="8" t="s">
        <v>18</v>
      </c>
    </row>
    <row r="18" spans="1:19" s="3" customFormat="1" ht="27" customHeight="1" x14ac:dyDescent="0.3">
      <c r="A18" s="14"/>
      <c r="B18" s="24"/>
      <c r="C18" s="26" t="s">
        <v>19</v>
      </c>
      <c r="D18" s="27" t="s">
        <v>20</v>
      </c>
      <c r="E18" s="27"/>
      <c r="F18" s="14"/>
      <c r="G18" s="216" t="s">
        <v>26</v>
      </c>
      <c r="H18" s="216"/>
      <c r="I18" s="216"/>
      <c r="J18" s="15"/>
      <c r="K18" s="10"/>
      <c r="L18"/>
      <c r="M18" s="33"/>
      <c r="N18" s="107"/>
      <c r="O18" s="31"/>
      <c r="P18" s="31"/>
      <c r="Q18" s="8"/>
      <c r="S18" s="8"/>
    </row>
    <row r="19" spans="1:19" s="3" customFormat="1" ht="27" customHeight="1" x14ac:dyDescent="0.25">
      <c r="A19" s="14"/>
      <c r="B19" s="24"/>
      <c r="C19" s="26" t="s">
        <v>21</v>
      </c>
      <c r="D19" s="27"/>
      <c r="E19" s="27"/>
      <c r="F19" s="14"/>
      <c r="G19" s="216" t="s">
        <v>26</v>
      </c>
      <c r="H19" s="216"/>
      <c r="I19" s="216"/>
      <c r="J19" s="163"/>
      <c r="K19" s="164"/>
      <c r="L19" s="164"/>
      <c r="M19" s="33"/>
      <c r="N19" s="109"/>
      <c r="O19" s="31"/>
      <c r="P19" s="31"/>
      <c r="Q19" s="8"/>
      <c r="S19" s="8"/>
    </row>
    <row r="20" spans="1:19" s="13" customFormat="1" ht="10.5" customHeight="1" x14ac:dyDescent="0.25">
      <c r="A20" s="34"/>
      <c r="B20" s="34"/>
      <c r="C20"/>
      <c r="D20"/>
      <c r="E20"/>
      <c r="F20"/>
      <c r="G20"/>
      <c r="H20"/>
      <c r="I20"/>
      <c r="J20" s="28"/>
      <c r="M20" s="33"/>
      <c r="O20" s="31"/>
      <c r="P20" s="31"/>
      <c r="Q20" s="19"/>
    </row>
    <row r="21" spans="1:19" s="20" customFormat="1" ht="16.5" customHeight="1" x14ac:dyDescent="0.25">
      <c r="A21" s="70" t="s">
        <v>11</v>
      </c>
      <c r="B21" s="172" t="s">
        <v>54</v>
      </c>
      <c r="C21" s="172"/>
      <c r="D21" s="172"/>
      <c r="E21" s="172"/>
      <c r="F21" s="172"/>
      <c r="G21" s="172"/>
      <c r="H21" s="172"/>
      <c r="I21" s="172"/>
    </row>
    <row r="22" spans="1:19" s="13" customFormat="1" ht="16.5" customHeight="1" x14ac:dyDescent="0.25">
      <c r="A22" s="36"/>
      <c r="B22" s="36"/>
      <c r="C22" s="36"/>
      <c r="D22" s="178" t="s">
        <v>35</v>
      </c>
      <c r="E22" s="178"/>
      <c r="F22" s="171" t="s">
        <v>22</v>
      </c>
      <c r="G22" s="171"/>
      <c r="H22"/>
      <c r="I22"/>
      <c r="J22" s="28"/>
      <c r="M22" s="33"/>
      <c r="O22" s="31"/>
      <c r="P22" s="31"/>
      <c r="Q22" s="19"/>
    </row>
    <row r="23" spans="1:19" s="13" customFormat="1" ht="16.5" customHeight="1" x14ac:dyDescent="0.25">
      <c r="A23" s="36"/>
      <c r="B23" s="36"/>
      <c r="C23" s="35"/>
      <c r="D23" s="173"/>
      <c r="E23" s="173"/>
      <c r="F23" s="37"/>
      <c r="G23" s="37"/>
      <c r="H23"/>
      <c r="I23"/>
      <c r="J23" s="28"/>
      <c r="M23" s="33"/>
      <c r="O23" s="31"/>
      <c r="P23" s="31"/>
      <c r="Q23" s="19"/>
    </row>
    <row r="24" spans="1:19" s="65" customFormat="1" ht="14.25" customHeight="1" x14ac:dyDescent="0.25">
      <c r="A24" s="61"/>
      <c r="B24" s="61"/>
      <c r="C24" s="62"/>
      <c r="D24"/>
      <c r="E24"/>
      <c r="F24" s="63"/>
      <c r="G24" s="63"/>
      <c r="H24" s="64"/>
      <c r="I24" s="64"/>
      <c r="J24" s="28"/>
      <c r="M24" s="66"/>
      <c r="O24" s="67"/>
      <c r="P24" s="67"/>
      <c r="Q24" s="68"/>
    </row>
    <row r="25" spans="1:19" s="13" customFormat="1" ht="19.5" customHeight="1" x14ac:dyDescent="0.25">
      <c r="A25" s="174" t="s">
        <v>31</v>
      </c>
      <c r="B25" s="174"/>
      <c r="C25" s="174"/>
      <c r="D25" s="179"/>
      <c r="E25" s="180"/>
      <c r="F25" s="169">
        <f>D25</f>
        <v>0</v>
      </c>
      <c r="G25" s="170"/>
      <c r="H25"/>
      <c r="I25"/>
      <c r="J25" s="28"/>
      <c r="M25" s="33"/>
      <c r="N25" s="32"/>
      <c r="O25" s="31"/>
      <c r="P25" s="31"/>
      <c r="Q25" s="19"/>
    </row>
    <row r="26" spans="1:19" s="13" customFormat="1" ht="26.25" customHeight="1" x14ac:dyDescent="0.25">
      <c r="A26" s="175" t="s">
        <v>32</v>
      </c>
      <c r="B26" s="176"/>
      <c r="C26" s="177"/>
      <c r="D26" s="179"/>
      <c r="E26" s="180"/>
      <c r="F26" s="167"/>
      <c r="G26" s="168"/>
      <c r="H26"/>
      <c r="I26"/>
      <c r="J26" s="28"/>
      <c r="M26" s="33"/>
      <c r="N26" s="32"/>
      <c r="O26" s="31"/>
      <c r="P26" s="31"/>
      <c r="Q26" s="19"/>
    </row>
    <row r="27" spans="1:19" s="13" customFormat="1" ht="20.25" customHeight="1" x14ac:dyDescent="0.25">
      <c r="A27" s="175" t="s">
        <v>33</v>
      </c>
      <c r="B27" s="176"/>
      <c r="C27" s="177"/>
      <c r="D27" s="181" t="e">
        <f>ROUND(D26/D25,4)</f>
        <v>#DIV/0!</v>
      </c>
      <c r="E27" s="182"/>
      <c r="F27" s="165">
        <v>0.95</v>
      </c>
      <c r="G27" s="166"/>
      <c r="H27"/>
      <c r="I27"/>
      <c r="J27" s="28"/>
      <c r="M27" s="33"/>
      <c r="N27" s="32"/>
      <c r="O27" s="31"/>
      <c r="P27" s="31"/>
      <c r="Q27" s="19"/>
    </row>
    <row r="28" spans="1:19" s="13" customFormat="1" ht="20.25" customHeight="1" x14ac:dyDescent="0.25">
      <c r="A28" s="175" t="s">
        <v>37</v>
      </c>
      <c r="B28" s="176"/>
      <c r="C28" s="177"/>
      <c r="D28" s="219" t="e">
        <f>ROUND(D25*D27*365,2)</f>
        <v>#DIV/0!</v>
      </c>
      <c r="E28" s="220"/>
      <c r="F28" s="219">
        <f>ROUND(F25*F27*365,2)</f>
        <v>0</v>
      </c>
      <c r="G28" s="220"/>
      <c r="H28"/>
      <c r="I28"/>
      <c r="J28" s="28"/>
      <c r="M28" s="33"/>
      <c r="N28" s="32"/>
      <c r="O28" s="31"/>
      <c r="P28" s="31"/>
      <c r="Q28" s="19"/>
    </row>
    <row r="29" spans="1:19" s="13" customFormat="1" ht="18.75" customHeight="1" x14ac:dyDescent="0.25">
      <c r="A29" s="175" t="s">
        <v>34</v>
      </c>
      <c r="B29" s="176"/>
      <c r="C29" s="177"/>
      <c r="D29" s="230"/>
      <c r="E29" s="231"/>
      <c r="F29" s="237">
        <f>'Anlage 1_Personalkosten'!F26</f>
        <v>0</v>
      </c>
      <c r="G29" s="238"/>
      <c r="H29"/>
      <c r="I29"/>
      <c r="J29" s="28"/>
      <c r="M29" s="33"/>
      <c r="N29" s="32"/>
      <c r="O29" s="31"/>
      <c r="P29" s="31"/>
      <c r="Q29" s="19"/>
    </row>
    <row r="30" spans="1:19" s="13" customFormat="1" ht="37.5" customHeight="1" x14ac:dyDescent="0.25">
      <c r="A30" s="224" t="s">
        <v>83</v>
      </c>
      <c r="B30" s="224"/>
      <c r="C30" s="224"/>
      <c r="D30" s="228"/>
      <c r="E30" s="229"/>
      <c r="F30" s="232">
        <f>'Anlage 1_Personalkosten'!O26</f>
        <v>0</v>
      </c>
      <c r="G30" s="232"/>
      <c r="H30"/>
      <c r="I30"/>
      <c r="J30" s="28"/>
      <c r="M30" s="33"/>
      <c r="N30" s="32"/>
      <c r="O30" s="31"/>
      <c r="P30" s="31"/>
      <c r="Q30" s="19"/>
    </row>
    <row r="31" spans="1:19" s="13" customFormat="1" ht="37.5" customHeight="1" x14ac:dyDescent="0.25">
      <c r="A31" s="224" t="s">
        <v>86</v>
      </c>
      <c r="B31" s="224"/>
      <c r="C31" s="224"/>
      <c r="D31" s="228"/>
      <c r="E31" s="229"/>
      <c r="F31" s="233"/>
      <c r="G31" s="234"/>
      <c r="H31"/>
      <c r="I31"/>
      <c r="J31" s="28"/>
      <c r="M31" s="33"/>
      <c r="N31" s="32"/>
      <c r="O31" s="31"/>
      <c r="P31" s="31"/>
      <c r="Q31" s="19"/>
    </row>
    <row r="32" spans="1:19" s="13" customFormat="1" ht="16.5" customHeight="1" x14ac:dyDescent="0.25">
      <c r="A32" s="221" t="s">
        <v>55</v>
      </c>
      <c r="B32" s="222"/>
      <c r="C32" s="223"/>
      <c r="D32" s="225">
        <f>ROUND(SUM(D30:E31),2)</f>
        <v>0</v>
      </c>
      <c r="E32" s="226"/>
      <c r="F32" s="241">
        <f>ROUND(SUM(F30:G31),2)</f>
        <v>0</v>
      </c>
      <c r="G32" s="242"/>
      <c r="I32"/>
      <c r="J32" s="28"/>
      <c r="M32" s="33"/>
      <c r="N32" s="32"/>
      <c r="O32" s="31"/>
      <c r="P32" s="31"/>
      <c r="Q32" s="19"/>
    </row>
    <row r="33" spans="1:17" s="13" customFormat="1" ht="16.5" customHeight="1" x14ac:dyDescent="0.25">
      <c r="A33" s="224" t="s">
        <v>84</v>
      </c>
      <c r="B33" s="224"/>
      <c r="C33" s="224"/>
      <c r="D33" s="239"/>
      <c r="E33" s="240"/>
      <c r="F33" s="235"/>
      <c r="G33" s="236"/>
      <c r="H33" s="103">
        <f>ROUND(SUM(F32*F33),2)</f>
        <v>0</v>
      </c>
      <c r="I33"/>
      <c r="J33" s="28"/>
      <c r="M33" s="33"/>
      <c r="N33" s="32"/>
      <c r="O33" s="31"/>
      <c r="P33" s="31"/>
      <c r="Q33" s="19"/>
    </row>
    <row r="34" spans="1:17" s="13" customFormat="1" ht="16.5" customHeight="1" x14ac:dyDescent="0.25">
      <c r="A34" s="221" t="s">
        <v>85</v>
      </c>
      <c r="B34" s="222"/>
      <c r="C34" s="223"/>
      <c r="D34" s="214">
        <f>SUM(D32)</f>
        <v>0</v>
      </c>
      <c r="E34" s="215"/>
      <c r="F34" s="214">
        <f>ROUND(SUM(F32+H33),2)</f>
        <v>0</v>
      </c>
      <c r="G34" s="215"/>
      <c r="H34"/>
      <c r="I34"/>
      <c r="J34" s="28"/>
      <c r="M34" s="33"/>
      <c r="N34" s="32"/>
      <c r="O34" s="31"/>
      <c r="P34" s="31"/>
      <c r="Q34" s="19"/>
    </row>
    <row r="35" spans="1:17" s="13" customFormat="1" ht="27.75" customHeight="1" x14ac:dyDescent="0.25">
      <c r="A35" s="227" t="s">
        <v>50</v>
      </c>
      <c r="B35" s="227"/>
      <c r="C35" s="227"/>
      <c r="D35" s="214" t="e">
        <f>ROUND(D34/D28,2)</f>
        <v>#DIV/0!</v>
      </c>
      <c r="E35" s="215"/>
      <c r="F35" s="214" t="e">
        <f>ROUND(F34/F28,2)</f>
        <v>#DIV/0!</v>
      </c>
      <c r="G35" s="215"/>
      <c r="H35" s="69"/>
      <c r="I35"/>
      <c r="J35" s="28"/>
      <c r="M35" s="33"/>
      <c r="N35" s="32"/>
      <c r="O35" s="31"/>
      <c r="P35" s="31"/>
      <c r="Q35" s="19"/>
    </row>
    <row r="36" spans="1:17" s="13" customFormat="1" ht="6.75" customHeight="1" x14ac:dyDescent="0.25">
      <c r="A36"/>
      <c r="B36"/>
      <c r="D36"/>
      <c r="E36"/>
      <c r="F36"/>
      <c r="G36"/>
      <c r="H36"/>
      <c r="I36"/>
      <c r="J36" s="28"/>
      <c r="M36" s="33"/>
      <c r="N36" s="32"/>
      <c r="O36" s="31"/>
      <c r="P36" s="31"/>
      <c r="Q36" s="19"/>
    </row>
    <row r="37" spans="1:17" s="13" customFormat="1" ht="11.25" customHeight="1" x14ac:dyDescent="0.25">
      <c r="A37" s="71" t="s">
        <v>57</v>
      </c>
      <c r="B37" s="71"/>
      <c r="C37" s="71"/>
      <c r="D37" s="36"/>
      <c r="E37"/>
      <c r="F37"/>
      <c r="G37"/>
      <c r="H37"/>
      <c r="I37"/>
      <c r="J37" s="28"/>
      <c r="M37" s="33"/>
      <c r="N37" s="32"/>
      <c r="O37" s="31"/>
      <c r="P37" s="31"/>
      <c r="Q37" s="19"/>
    </row>
    <row r="38" spans="1:17" s="13" customFormat="1" ht="16.5" customHeight="1" x14ac:dyDescent="0.25">
      <c r="A38" s="217" t="s">
        <v>56</v>
      </c>
      <c r="B38" s="218"/>
      <c r="C38" s="218"/>
      <c r="D38" s="218"/>
      <c r="E38" s="218"/>
      <c r="F38" s="218"/>
      <c r="G38" s="218"/>
      <c r="H38" s="218"/>
      <c r="I38"/>
      <c r="J38" s="28"/>
      <c r="M38" s="33"/>
      <c r="N38" s="32"/>
      <c r="O38" s="31"/>
      <c r="P38" s="31"/>
      <c r="Q38" s="19"/>
    </row>
    <row r="39" spans="1:17" s="13" customFormat="1" ht="16.5" customHeight="1" x14ac:dyDescent="0.25">
      <c r="A39" s="218"/>
      <c r="B39" s="218"/>
      <c r="C39" s="218"/>
      <c r="D39" s="218"/>
      <c r="E39" s="218"/>
      <c r="F39" s="218"/>
      <c r="G39" s="218"/>
      <c r="H39" s="218"/>
      <c r="I39"/>
      <c r="J39" s="28"/>
      <c r="M39" s="33"/>
      <c r="N39" s="32"/>
      <c r="O39" s="31"/>
      <c r="P39" s="31"/>
      <c r="Q39" s="19"/>
    </row>
    <row r="40" spans="1:17" s="13" customFormat="1" ht="4.5" customHeight="1" x14ac:dyDescent="0.25">
      <c r="A40" s="218"/>
      <c r="B40" s="218"/>
      <c r="C40" s="218"/>
      <c r="D40" s="218"/>
      <c r="E40" s="218"/>
      <c r="F40" s="218"/>
      <c r="G40" s="218"/>
      <c r="H40" s="218"/>
      <c r="I40"/>
      <c r="J40" s="28"/>
      <c r="M40" s="33"/>
      <c r="N40" s="32"/>
      <c r="O40" s="31"/>
      <c r="P40" s="31"/>
      <c r="Q40" s="19"/>
    </row>
    <row r="41" spans="1:17" s="13" customFormat="1" ht="16.5" customHeight="1" x14ac:dyDescent="0.25">
      <c r="A41" s="75" t="s">
        <v>51</v>
      </c>
      <c r="B41" s="76"/>
      <c r="C41" s="73" t="s">
        <v>52</v>
      </c>
      <c r="D41" s="213"/>
      <c r="E41" s="213"/>
      <c r="F41" s="213"/>
      <c r="G41" s="72"/>
      <c r="H41" s="72"/>
      <c r="I41"/>
      <c r="J41" s="28"/>
      <c r="M41" s="33"/>
      <c r="N41" s="32"/>
      <c r="O41" s="31"/>
      <c r="P41" s="31"/>
      <c r="Q41" s="19"/>
    </row>
    <row r="42" spans="1:17" s="13" customFormat="1" ht="16.5" customHeight="1" x14ac:dyDescent="0.25">
      <c r="A42" s="72"/>
      <c r="B42" s="72"/>
      <c r="C42" s="72"/>
      <c r="D42" s="78" t="s">
        <v>53</v>
      </c>
      <c r="E42" s="78"/>
      <c r="F42" s="78"/>
      <c r="G42" s="74"/>
      <c r="H42" s="72"/>
      <c r="I42"/>
      <c r="J42" s="28"/>
      <c r="M42" s="33"/>
      <c r="N42" s="32"/>
      <c r="O42" s="31"/>
      <c r="P42" s="31"/>
      <c r="Q42" s="19"/>
    </row>
    <row r="43" spans="1:17" s="13" customFormat="1" ht="16.5" customHeight="1" x14ac:dyDescent="0.25">
      <c r="A43"/>
      <c r="B43"/>
      <c r="C43"/>
      <c r="D43"/>
      <c r="E43"/>
      <c r="F43"/>
      <c r="G43"/>
      <c r="H43"/>
      <c r="I43"/>
      <c r="J43" s="28"/>
      <c r="M43" s="33"/>
      <c r="N43" s="32"/>
      <c r="O43" s="31"/>
      <c r="P43" s="31"/>
      <c r="Q43" s="19"/>
    </row>
    <row r="44" spans="1:17" s="13" customFormat="1" ht="16.5" customHeight="1" x14ac:dyDescent="0.25">
      <c r="A44"/>
      <c r="B44"/>
      <c r="C44"/>
      <c r="D44"/>
      <c r="E44"/>
      <c r="F44"/>
      <c r="G44"/>
      <c r="H44"/>
      <c r="I44"/>
      <c r="J44" s="28"/>
      <c r="M44" s="33"/>
      <c r="N44" s="32"/>
      <c r="O44" s="31"/>
      <c r="P44" s="31"/>
      <c r="Q44" s="19"/>
    </row>
    <row r="47" spans="1:17" x14ac:dyDescent="0.25">
      <c r="A47" s="16" t="s">
        <v>24</v>
      </c>
    </row>
    <row r="48" spans="1:17" x14ac:dyDescent="0.25">
      <c r="A48" s="17" t="s">
        <v>25</v>
      </c>
    </row>
    <row r="49" spans="1:4" x14ac:dyDescent="0.25">
      <c r="A49" s="18" t="s">
        <v>16</v>
      </c>
    </row>
    <row r="51" spans="1:4" x14ac:dyDescent="0.25">
      <c r="D51" s="29"/>
    </row>
    <row r="52" spans="1:4" x14ac:dyDescent="0.25">
      <c r="C52" s="29">
        <v>2024</v>
      </c>
      <c r="D52" s="29">
        <v>2024</v>
      </c>
    </row>
    <row r="53" spans="1:4" x14ac:dyDescent="0.25">
      <c r="C53" s="38">
        <v>2025</v>
      </c>
      <c r="D53" s="29">
        <v>2025</v>
      </c>
    </row>
    <row r="54" spans="1:4" x14ac:dyDescent="0.25">
      <c r="C54" s="19"/>
    </row>
    <row r="55" spans="1:4" x14ac:dyDescent="0.25">
      <c r="C55" s="19"/>
    </row>
    <row r="56" spans="1:4" x14ac:dyDescent="0.25">
      <c r="C56" s="19"/>
    </row>
    <row r="57" spans="1:4" x14ac:dyDescent="0.25">
      <c r="C57" s="19"/>
    </row>
    <row r="67" spans="3:3" x14ac:dyDescent="0.25">
      <c r="C67">
        <v>38</v>
      </c>
    </row>
    <row r="68" spans="3:3" x14ac:dyDescent="0.25">
      <c r="C68">
        <v>38.5</v>
      </c>
    </row>
    <row r="69" spans="3:3" x14ac:dyDescent="0.25">
      <c r="C69">
        <v>39</v>
      </c>
    </row>
    <row r="70" spans="3:3" x14ac:dyDescent="0.25">
      <c r="C70">
        <v>40</v>
      </c>
    </row>
    <row r="77" spans="3:3" x14ac:dyDescent="0.25">
      <c r="C77" s="161" t="s">
        <v>139</v>
      </c>
    </row>
    <row r="78" spans="3:3" x14ac:dyDescent="0.25">
      <c r="C78" s="162" t="s">
        <v>140</v>
      </c>
    </row>
    <row r="79" spans="3:3" ht="30" x14ac:dyDescent="0.25">
      <c r="C79" s="162" t="s">
        <v>141</v>
      </c>
    </row>
    <row r="80" spans="3:3" x14ac:dyDescent="0.25">
      <c r="C80" s="162" t="s">
        <v>142</v>
      </c>
    </row>
    <row r="81" spans="3:3" x14ac:dyDescent="0.25">
      <c r="C81" s="162" t="s">
        <v>143</v>
      </c>
    </row>
    <row r="82" spans="3:3" x14ac:dyDescent="0.25">
      <c r="C82" s="162" t="s">
        <v>144</v>
      </c>
    </row>
    <row r="83" spans="3:3" ht="60" x14ac:dyDescent="0.25">
      <c r="C83" s="162" t="s">
        <v>145</v>
      </c>
    </row>
    <row r="84" spans="3:3" ht="75" x14ac:dyDescent="0.25">
      <c r="C84" s="162" t="s">
        <v>146</v>
      </c>
    </row>
    <row r="85" spans="3:3" x14ac:dyDescent="0.25">
      <c r="C85" s="162" t="s">
        <v>147</v>
      </c>
    </row>
    <row r="86" spans="3:3" x14ac:dyDescent="0.25">
      <c r="C86" s="162" t="s">
        <v>148</v>
      </c>
    </row>
  </sheetData>
  <sheetProtection algorithmName="SHA-512" hashValue="T2HJ+b1jp/pZGxW9CwzJLMG1xxtRuC5HxPEeLcZsM/omwUs8ZuWFC+KL4MGnNeUL3BEHHrclRq/1FzuQ/8k6GA==" saltValue="0P+AHoyzCDhCUEk6zUHqbw==" spinCount="100000" sheet="1" formatCells="0" deleteColumns="0" deleteRows="0"/>
  <mergeCells count="70">
    <mergeCell ref="A30:C30"/>
    <mergeCell ref="A31:C31"/>
    <mergeCell ref="D30:E30"/>
    <mergeCell ref="A32:C32"/>
    <mergeCell ref="F32:G32"/>
    <mergeCell ref="F35:G35"/>
    <mergeCell ref="D31:E31"/>
    <mergeCell ref="D29:E29"/>
    <mergeCell ref="F30:G30"/>
    <mergeCell ref="F31:G31"/>
    <mergeCell ref="F33:G33"/>
    <mergeCell ref="F29:G29"/>
    <mergeCell ref="D33:E33"/>
    <mergeCell ref="D41:F41"/>
    <mergeCell ref="F34:G34"/>
    <mergeCell ref="D34:E34"/>
    <mergeCell ref="G18:I18"/>
    <mergeCell ref="G19:I19"/>
    <mergeCell ref="A38:H40"/>
    <mergeCell ref="A27:C27"/>
    <mergeCell ref="A29:C29"/>
    <mergeCell ref="A28:C28"/>
    <mergeCell ref="D28:E28"/>
    <mergeCell ref="F28:G28"/>
    <mergeCell ref="A34:C34"/>
    <mergeCell ref="A33:C33"/>
    <mergeCell ref="D32:E32"/>
    <mergeCell ref="A35:C35"/>
    <mergeCell ref="D35:E35"/>
    <mergeCell ref="A7:C7"/>
    <mergeCell ref="D7:H7"/>
    <mergeCell ref="A8:C8"/>
    <mergeCell ref="D8:H8"/>
    <mergeCell ref="A1:H1"/>
    <mergeCell ref="B2:H2"/>
    <mergeCell ref="A5:C5"/>
    <mergeCell ref="D5:H5"/>
    <mergeCell ref="A6:C6"/>
    <mergeCell ref="D6:H6"/>
    <mergeCell ref="G17:I17"/>
    <mergeCell ref="A9:C9"/>
    <mergeCell ref="A10:C10"/>
    <mergeCell ref="A11:I11"/>
    <mergeCell ref="B14:J14"/>
    <mergeCell ref="C15:E15"/>
    <mergeCell ref="H15:I15"/>
    <mergeCell ref="B12:E12"/>
    <mergeCell ref="G12:H12"/>
    <mergeCell ref="E10:F10"/>
    <mergeCell ref="G10:H10"/>
    <mergeCell ref="D9:H9"/>
    <mergeCell ref="K2:L2"/>
    <mergeCell ref="A3:C3"/>
    <mergeCell ref="D3:H3"/>
    <mergeCell ref="A4:C4"/>
    <mergeCell ref="D4:H4"/>
    <mergeCell ref="I1:I2"/>
    <mergeCell ref="J19:L19"/>
    <mergeCell ref="F27:G27"/>
    <mergeCell ref="F26:G26"/>
    <mergeCell ref="F25:G25"/>
    <mergeCell ref="F22:G22"/>
    <mergeCell ref="B21:I21"/>
    <mergeCell ref="D23:E23"/>
    <mergeCell ref="A25:C25"/>
    <mergeCell ref="A26:C26"/>
    <mergeCell ref="D22:E22"/>
    <mergeCell ref="D25:E25"/>
    <mergeCell ref="D26:E26"/>
    <mergeCell ref="D27:E27"/>
  </mergeCells>
  <conditionalFormatting sqref="G17:I17 G18:G19">
    <cfRule type="expression" dxfId="0" priority="1">
      <formula>$H$15="Sonstiges"</formula>
    </cfRule>
  </conditionalFormatting>
  <dataValidations count="5">
    <dataValidation type="list" allowBlank="1" showInputMessage="1" showErrorMessage="1" sqref="G19:I19" xr:uid="{00000000-0002-0000-0000-000002000000}">
      <formula1>$S$16:$S$17</formula1>
    </dataValidation>
    <dataValidation type="list" allowBlank="1" showInputMessage="1" showErrorMessage="1" sqref="D23:E23" xr:uid="{00000000-0002-0000-0000-000003000000}">
      <formula1>$D$52:$D$53</formula1>
    </dataValidation>
    <dataValidation type="custom" allowBlank="1" showInputMessage="1" showErrorMessage="1" sqref="D51" xr:uid="{00000000-0002-0000-0000-000004000000}">
      <formula1>SUM(D51:D53)</formula1>
    </dataValidation>
    <dataValidation type="list" allowBlank="1" showInputMessage="1" showErrorMessage="1" sqref="G18:I18 H15:I15" xr:uid="{00000000-0002-0000-0000-000000000000}">
      <formula1>$C$77:$C$86</formula1>
    </dataValidation>
    <dataValidation type="list" allowBlank="1" showInputMessage="1" showErrorMessage="1" sqref="G10:H10" xr:uid="{533C45A4-61E4-47F5-9DAB-93A166CB1644}">
      <formula1>$C$67:$C$70</formula1>
    </dataValidation>
  </dataValidations>
  <pageMargins left="0.51181102362204722" right="0.35433070866141736" top="0.47244094488188981" bottom="0.55118110236220474" header="0.31496062992125984" footer="0.31496062992125984"/>
  <pageSetup paperSize="9" scale="92" fitToHeight="0" orientation="portrait" r:id="rId1"/>
  <headerFooter>
    <oddFooter>&amp;L Stand: 04.11.2025&amp;RSeite &amp;P von &amp;N</oddFooter>
  </headerFooter>
  <rowBreaks count="1" manualBreakCount="1">
    <brk id="2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2:R82"/>
  <sheetViews>
    <sheetView zoomScale="80" zoomScaleNormal="80" workbookViewId="0">
      <selection activeCell="H39" sqref="H39"/>
    </sheetView>
  </sheetViews>
  <sheetFormatPr baseColWidth="10" defaultColWidth="12.5703125" defaultRowHeight="12.75" x14ac:dyDescent="0.2"/>
  <cols>
    <col min="1" max="1" width="3.85546875" style="40" bestFit="1" customWidth="1"/>
    <col min="2" max="2" width="17.5703125" style="40" bestFit="1" customWidth="1"/>
    <col min="3" max="3" width="10.42578125" style="39" customWidth="1"/>
    <col min="4" max="4" width="13.42578125" style="40" customWidth="1"/>
    <col min="5" max="5" width="12.5703125" style="40"/>
    <col min="6" max="6" width="9.42578125" style="47" customWidth="1"/>
    <col min="7" max="8" width="13.7109375" style="40" customWidth="1"/>
    <col min="9" max="9" width="16.140625" style="40" customWidth="1"/>
    <col min="10" max="11" width="15.7109375" style="40" customWidth="1"/>
    <col min="12" max="12" width="10.7109375" style="40" customWidth="1"/>
    <col min="13" max="13" width="11" style="40" customWidth="1"/>
    <col min="14" max="14" width="16.7109375" style="40" bestFit="1" customWidth="1"/>
    <col min="15" max="15" width="18.85546875" style="40" customWidth="1"/>
    <col min="16" max="16" width="12.7109375" style="40" bestFit="1" customWidth="1"/>
    <col min="17" max="17" width="17.42578125" style="40" customWidth="1"/>
    <col min="18" max="16384" width="12.5703125" style="40"/>
  </cols>
  <sheetData>
    <row r="2" spans="1:18" ht="14.25" customHeight="1" x14ac:dyDescent="0.2">
      <c r="I2" s="245" t="s">
        <v>60</v>
      </c>
      <c r="J2" s="246"/>
      <c r="K2" s="246"/>
      <c r="L2" s="246"/>
      <c r="M2" s="247"/>
    </row>
    <row r="3" spans="1:18" s="45" customFormat="1" ht="78" customHeight="1" x14ac:dyDescent="0.25">
      <c r="B3" s="41" t="s">
        <v>38</v>
      </c>
      <c r="C3" s="42" t="s">
        <v>39</v>
      </c>
      <c r="D3" s="43" t="s">
        <v>40</v>
      </c>
      <c r="E3" s="43" t="s">
        <v>41</v>
      </c>
      <c r="F3" s="44" t="s">
        <v>42</v>
      </c>
      <c r="G3" s="41" t="s">
        <v>43</v>
      </c>
      <c r="H3" s="41" t="s">
        <v>61</v>
      </c>
      <c r="I3" s="44" t="s">
        <v>115</v>
      </c>
      <c r="J3" s="44" t="s">
        <v>81</v>
      </c>
      <c r="K3" s="44" t="s">
        <v>59</v>
      </c>
      <c r="L3" s="41" t="s">
        <v>119</v>
      </c>
      <c r="M3" s="44" t="s">
        <v>82</v>
      </c>
      <c r="N3" s="41" t="s">
        <v>62</v>
      </c>
      <c r="O3" s="41" t="s">
        <v>63</v>
      </c>
    </row>
    <row r="4" spans="1:18" x14ac:dyDescent="0.2">
      <c r="A4" s="40" t="s">
        <v>64</v>
      </c>
      <c r="B4" s="58"/>
      <c r="C4" s="83"/>
      <c r="D4" s="59"/>
      <c r="E4" s="59"/>
      <c r="F4" s="59"/>
      <c r="G4" s="86"/>
      <c r="H4" s="87">
        <f>ROUND(SUM(G4*F4),2)</f>
        <v>0</v>
      </c>
      <c r="I4" s="88"/>
      <c r="J4" s="88"/>
      <c r="K4" s="102"/>
      <c r="L4" s="88"/>
      <c r="M4" s="88"/>
      <c r="N4" s="89">
        <f>ROUND(SUM(H4*12)+I4+J4+K4+M4,2)</f>
        <v>0</v>
      </c>
      <c r="O4" s="89">
        <f>ROUND(SUM(N4*$R$13)+N4+L4,2)</f>
        <v>0</v>
      </c>
      <c r="Q4" s="90" t="s">
        <v>44</v>
      </c>
      <c r="R4" s="138">
        <v>2026</v>
      </c>
    </row>
    <row r="5" spans="1:18" x14ac:dyDescent="0.2">
      <c r="A5" s="40" t="s">
        <v>8</v>
      </c>
      <c r="B5" s="58"/>
      <c r="C5" s="83"/>
      <c r="D5" s="59"/>
      <c r="E5" s="59"/>
      <c r="F5" s="59"/>
      <c r="G5" s="86"/>
      <c r="H5" s="87">
        <f t="shared" ref="H5:H23" si="0">ROUND(SUM(G5*F5),2)</f>
        <v>0</v>
      </c>
      <c r="I5" s="88"/>
      <c r="J5" s="88"/>
      <c r="K5" s="82"/>
      <c r="L5" s="88"/>
      <c r="M5" s="88"/>
      <c r="N5" s="89">
        <f t="shared" ref="N5:N23" si="1">ROUND(SUM(H5*12)+I5+J5+K5+M5,2)</f>
        <v>0</v>
      </c>
      <c r="O5" s="89">
        <f t="shared" ref="O5:O23" si="2">ROUND(SUM(N5*$R$13)+N5+L5,2)</f>
        <v>0</v>
      </c>
      <c r="Q5" s="91" t="s">
        <v>45</v>
      </c>
      <c r="R5" s="143"/>
    </row>
    <row r="6" spans="1:18" x14ac:dyDescent="0.2">
      <c r="A6" s="40" t="s">
        <v>9</v>
      </c>
      <c r="B6" s="58"/>
      <c r="C6" s="83"/>
      <c r="D6" s="59"/>
      <c r="E6" s="59"/>
      <c r="F6" s="59"/>
      <c r="G6" s="86"/>
      <c r="H6" s="87">
        <f t="shared" si="0"/>
        <v>0</v>
      </c>
      <c r="I6" s="88"/>
      <c r="J6" s="88"/>
      <c r="K6" s="82"/>
      <c r="L6" s="88"/>
      <c r="M6" s="88"/>
      <c r="N6" s="89">
        <f t="shared" si="1"/>
        <v>0</v>
      </c>
      <c r="O6" s="89">
        <f t="shared" si="2"/>
        <v>0</v>
      </c>
      <c r="Q6" s="60" t="s">
        <v>116</v>
      </c>
      <c r="R6" s="143"/>
    </row>
    <row r="7" spans="1:18" x14ac:dyDescent="0.2">
      <c r="A7" s="40" t="s">
        <v>11</v>
      </c>
      <c r="B7" s="58"/>
      <c r="C7" s="83"/>
      <c r="D7" s="59"/>
      <c r="E7" s="59"/>
      <c r="F7" s="59"/>
      <c r="G7" s="86"/>
      <c r="H7" s="87">
        <f t="shared" si="0"/>
        <v>0</v>
      </c>
      <c r="I7" s="88"/>
      <c r="J7" s="88"/>
      <c r="K7" s="82"/>
      <c r="L7" s="88"/>
      <c r="M7" s="88"/>
      <c r="N7" s="89">
        <f t="shared" si="1"/>
        <v>0</v>
      </c>
      <c r="O7" s="89">
        <f t="shared" si="2"/>
        <v>0</v>
      </c>
      <c r="Q7" s="91" t="s">
        <v>47</v>
      </c>
      <c r="R7" s="143"/>
    </row>
    <row r="8" spans="1:18" x14ac:dyDescent="0.2">
      <c r="A8" s="40" t="s">
        <v>65</v>
      </c>
      <c r="B8" s="58"/>
      <c r="C8" s="83"/>
      <c r="D8" s="59"/>
      <c r="E8" s="59"/>
      <c r="F8" s="59"/>
      <c r="G8" s="86"/>
      <c r="H8" s="87">
        <f t="shared" si="0"/>
        <v>0</v>
      </c>
      <c r="I8" s="88"/>
      <c r="J8" s="88"/>
      <c r="K8" s="82"/>
      <c r="L8" s="88"/>
      <c r="M8" s="88"/>
      <c r="N8" s="89">
        <f t="shared" si="1"/>
        <v>0</v>
      </c>
      <c r="O8" s="89">
        <f t="shared" si="2"/>
        <v>0</v>
      </c>
      <c r="Q8" s="91" t="s">
        <v>46</v>
      </c>
      <c r="R8" s="143"/>
    </row>
    <row r="9" spans="1:18" x14ac:dyDescent="0.2">
      <c r="A9" s="40" t="s">
        <v>66</v>
      </c>
      <c r="B9" s="58"/>
      <c r="C9" s="83"/>
      <c r="D9" s="59"/>
      <c r="E9" s="59"/>
      <c r="F9" s="59"/>
      <c r="G9" s="86"/>
      <c r="H9" s="87">
        <f t="shared" si="0"/>
        <v>0</v>
      </c>
      <c r="I9" s="88"/>
      <c r="J9" s="88"/>
      <c r="K9" s="82"/>
      <c r="L9" s="88"/>
      <c r="M9" s="88"/>
      <c r="N9" s="89">
        <f t="shared" si="1"/>
        <v>0</v>
      </c>
      <c r="O9" s="89">
        <f t="shared" si="2"/>
        <v>0</v>
      </c>
      <c r="Q9" s="91" t="s">
        <v>48</v>
      </c>
      <c r="R9" s="143"/>
    </row>
    <row r="10" spans="1:18" x14ac:dyDescent="0.2">
      <c r="A10" s="40" t="s">
        <v>67</v>
      </c>
      <c r="B10" s="58"/>
      <c r="C10" s="83"/>
      <c r="D10" s="59"/>
      <c r="E10" s="59"/>
      <c r="F10" s="59"/>
      <c r="G10" s="86"/>
      <c r="H10" s="87">
        <f t="shared" si="0"/>
        <v>0</v>
      </c>
      <c r="I10" s="88"/>
      <c r="J10" s="88"/>
      <c r="K10" s="82"/>
      <c r="L10" s="88"/>
      <c r="M10" s="88"/>
      <c r="N10" s="89">
        <f t="shared" si="1"/>
        <v>0</v>
      </c>
      <c r="O10" s="89">
        <f t="shared" si="2"/>
        <v>0</v>
      </c>
      <c r="Q10" s="60" t="s">
        <v>49</v>
      </c>
      <c r="R10" s="143"/>
    </row>
    <row r="11" spans="1:18" x14ac:dyDescent="0.2">
      <c r="A11" s="40" t="s">
        <v>68</v>
      </c>
      <c r="B11" s="58"/>
      <c r="C11" s="83"/>
      <c r="D11" s="59"/>
      <c r="E11" s="59"/>
      <c r="F11" s="59"/>
      <c r="G11" s="86"/>
      <c r="H11" s="87">
        <f t="shared" si="0"/>
        <v>0</v>
      </c>
      <c r="I11" s="88"/>
      <c r="J11" s="88"/>
      <c r="K11" s="82"/>
      <c r="L11" s="88"/>
      <c r="M11" s="88"/>
      <c r="N11" s="89">
        <f t="shared" si="1"/>
        <v>0</v>
      </c>
      <c r="O11" s="89">
        <f t="shared" si="2"/>
        <v>0</v>
      </c>
      <c r="Q11" s="91" t="s">
        <v>58</v>
      </c>
      <c r="R11" s="143"/>
    </row>
    <row r="12" spans="1:18" x14ac:dyDescent="0.2">
      <c r="A12" s="40" t="s">
        <v>69</v>
      </c>
      <c r="B12" s="58"/>
      <c r="C12" s="83"/>
      <c r="D12" s="59"/>
      <c r="E12" s="59"/>
      <c r="F12" s="59"/>
      <c r="G12" s="86"/>
      <c r="H12" s="87">
        <f t="shared" si="0"/>
        <v>0</v>
      </c>
      <c r="I12" s="88"/>
      <c r="J12" s="88"/>
      <c r="K12" s="82"/>
      <c r="L12" s="88"/>
      <c r="M12" s="88"/>
      <c r="N12" s="89">
        <f t="shared" si="1"/>
        <v>0</v>
      </c>
      <c r="O12" s="89">
        <f t="shared" si="2"/>
        <v>0</v>
      </c>
      <c r="Q12" s="91" t="s">
        <v>117</v>
      </c>
      <c r="R12" s="144"/>
    </row>
    <row r="13" spans="1:18" x14ac:dyDescent="0.2">
      <c r="A13" s="40" t="s">
        <v>70</v>
      </c>
      <c r="B13" s="58"/>
      <c r="C13" s="83"/>
      <c r="D13" s="59"/>
      <c r="E13" s="59"/>
      <c r="F13" s="59"/>
      <c r="G13" s="86"/>
      <c r="H13" s="87">
        <f t="shared" si="0"/>
        <v>0</v>
      </c>
      <c r="I13" s="88"/>
      <c r="J13" s="88"/>
      <c r="K13" s="82"/>
      <c r="L13" s="88"/>
      <c r="M13" s="88"/>
      <c r="N13" s="89">
        <f t="shared" si="1"/>
        <v>0</v>
      </c>
      <c r="O13" s="89">
        <f t="shared" si="2"/>
        <v>0</v>
      </c>
      <c r="Q13" s="90" t="s">
        <v>23</v>
      </c>
      <c r="R13" s="160">
        <f>ROUND(SUM(R5:R12),4)</f>
        <v>0</v>
      </c>
    </row>
    <row r="14" spans="1:18" x14ac:dyDescent="0.2">
      <c r="A14" s="40" t="s">
        <v>71</v>
      </c>
      <c r="B14" s="58"/>
      <c r="C14" s="83"/>
      <c r="D14" s="59"/>
      <c r="E14" s="59"/>
      <c r="F14" s="59"/>
      <c r="G14" s="86"/>
      <c r="H14" s="87">
        <f t="shared" si="0"/>
        <v>0</v>
      </c>
      <c r="I14" s="88"/>
      <c r="J14" s="88"/>
      <c r="K14" s="82"/>
      <c r="L14" s="88"/>
      <c r="M14" s="88"/>
      <c r="N14" s="89">
        <f t="shared" si="1"/>
        <v>0</v>
      </c>
      <c r="O14" s="89">
        <f t="shared" si="2"/>
        <v>0</v>
      </c>
      <c r="Q14" s="92"/>
      <c r="R14" s="93"/>
    </row>
    <row r="15" spans="1:18" x14ac:dyDescent="0.2">
      <c r="A15" s="40" t="s">
        <v>72</v>
      </c>
      <c r="B15" s="58"/>
      <c r="C15" s="83"/>
      <c r="D15" s="59"/>
      <c r="E15" s="59"/>
      <c r="F15" s="59"/>
      <c r="G15" s="86"/>
      <c r="H15" s="87">
        <f t="shared" si="0"/>
        <v>0</v>
      </c>
      <c r="I15" s="88"/>
      <c r="J15" s="88"/>
      <c r="K15" s="82"/>
      <c r="L15" s="88"/>
      <c r="M15" s="88"/>
      <c r="N15" s="89">
        <f t="shared" si="1"/>
        <v>0</v>
      </c>
      <c r="O15" s="89">
        <f t="shared" si="2"/>
        <v>0</v>
      </c>
    </row>
    <row r="16" spans="1:18" x14ac:dyDescent="0.2">
      <c r="A16" s="40" t="s">
        <v>73</v>
      </c>
      <c r="B16" s="58"/>
      <c r="C16" s="83"/>
      <c r="D16" s="59"/>
      <c r="E16" s="59"/>
      <c r="F16" s="59"/>
      <c r="G16" s="86"/>
      <c r="H16" s="87">
        <f t="shared" si="0"/>
        <v>0</v>
      </c>
      <c r="I16" s="88"/>
      <c r="J16" s="88"/>
      <c r="K16" s="82"/>
      <c r="L16" s="88"/>
      <c r="M16" s="88"/>
      <c r="N16" s="89">
        <f t="shared" si="1"/>
        <v>0</v>
      </c>
      <c r="O16" s="89">
        <f t="shared" si="2"/>
        <v>0</v>
      </c>
    </row>
    <row r="17" spans="1:18" x14ac:dyDescent="0.2">
      <c r="A17" s="40" t="s">
        <v>74</v>
      </c>
      <c r="B17" s="58"/>
      <c r="C17" s="83"/>
      <c r="D17" s="59"/>
      <c r="E17" s="59"/>
      <c r="F17" s="59"/>
      <c r="G17" s="86"/>
      <c r="H17" s="87">
        <f t="shared" si="0"/>
        <v>0</v>
      </c>
      <c r="I17" s="88"/>
      <c r="J17" s="88"/>
      <c r="K17" s="82"/>
      <c r="L17" s="88"/>
      <c r="M17" s="88"/>
      <c r="N17" s="89">
        <f t="shared" si="1"/>
        <v>0</v>
      </c>
      <c r="O17" s="89">
        <f t="shared" si="2"/>
        <v>0</v>
      </c>
    </row>
    <row r="18" spans="1:18" x14ac:dyDescent="0.2">
      <c r="A18" s="40" t="s">
        <v>75</v>
      </c>
      <c r="B18" s="58"/>
      <c r="C18" s="83"/>
      <c r="D18" s="59"/>
      <c r="E18" s="59"/>
      <c r="F18" s="59"/>
      <c r="G18" s="86"/>
      <c r="H18" s="87">
        <f t="shared" si="0"/>
        <v>0</v>
      </c>
      <c r="I18" s="88"/>
      <c r="J18" s="88"/>
      <c r="K18" s="101"/>
      <c r="L18" s="88"/>
      <c r="M18" s="88"/>
      <c r="N18" s="89">
        <f t="shared" si="1"/>
        <v>0</v>
      </c>
      <c r="O18" s="89">
        <f t="shared" si="2"/>
        <v>0</v>
      </c>
      <c r="Q18" s="92"/>
      <c r="R18" s="93"/>
    </row>
    <row r="19" spans="1:18" x14ac:dyDescent="0.2">
      <c r="A19" s="40" t="s">
        <v>76</v>
      </c>
      <c r="B19" s="58"/>
      <c r="C19" s="83"/>
      <c r="D19" s="59"/>
      <c r="E19" s="59"/>
      <c r="F19" s="59"/>
      <c r="G19" s="86"/>
      <c r="H19" s="87">
        <f t="shared" si="0"/>
        <v>0</v>
      </c>
      <c r="I19" s="88"/>
      <c r="J19" s="88"/>
      <c r="K19" s="101"/>
      <c r="L19" s="88"/>
      <c r="M19" s="88"/>
      <c r="N19" s="89">
        <f t="shared" si="1"/>
        <v>0</v>
      </c>
      <c r="O19" s="89">
        <f t="shared" si="2"/>
        <v>0</v>
      </c>
    </row>
    <row r="20" spans="1:18" x14ac:dyDescent="0.2">
      <c r="A20" s="40" t="s">
        <v>77</v>
      </c>
      <c r="B20" s="58"/>
      <c r="C20" s="83"/>
      <c r="D20" s="59"/>
      <c r="E20" s="59"/>
      <c r="F20" s="59"/>
      <c r="G20" s="86"/>
      <c r="H20" s="87">
        <f t="shared" si="0"/>
        <v>0</v>
      </c>
      <c r="I20" s="88"/>
      <c r="J20" s="88"/>
      <c r="K20" s="101"/>
      <c r="L20" s="88"/>
      <c r="M20" s="88"/>
      <c r="N20" s="89">
        <f t="shared" si="1"/>
        <v>0</v>
      </c>
      <c r="O20" s="89">
        <f t="shared" si="2"/>
        <v>0</v>
      </c>
    </row>
    <row r="21" spans="1:18" x14ac:dyDescent="0.2">
      <c r="A21" s="40" t="s">
        <v>78</v>
      </c>
      <c r="B21" s="58"/>
      <c r="C21" s="83"/>
      <c r="D21" s="59"/>
      <c r="E21" s="59"/>
      <c r="F21" s="59"/>
      <c r="G21" s="86"/>
      <c r="H21" s="87">
        <f t="shared" si="0"/>
        <v>0</v>
      </c>
      <c r="I21" s="88"/>
      <c r="J21" s="88"/>
      <c r="K21" s="101"/>
      <c r="L21" s="88"/>
      <c r="M21" s="88"/>
      <c r="N21" s="89">
        <f t="shared" si="1"/>
        <v>0</v>
      </c>
      <c r="O21" s="89">
        <f t="shared" si="2"/>
        <v>0</v>
      </c>
    </row>
    <row r="22" spans="1:18" x14ac:dyDescent="0.2">
      <c r="A22" s="40" t="s">
        <v>79</v>
      </c>
      <c r="B22" s="58"/>
      <c r="C22" s="83"/>
      <c r="D22" s="59"/>
      <c r="E22" s="59"/>
      <c r="F22" s="59"/>
      <c r="G22" s="86"/>
      <c r="H22" s="87">
        <f t="shared" si="0"/>
        <v>0</v>
      </c>
      <c r="I22" s="88"/>
      <c r="J22" s="88"/>
      <c r="K22" s="101"/>
      <c r="L22" s="88"/>
      <c r="M22" s="88"/>
      <c r="N22" s="89">
        <f t="shared" si="1"/>
        <v>0</v>
      </c>
      <c r="O22" s="89">
        <f t="shared" si="2"/>
        <v>0</v>
      </c>
      <c r="Q22" s="92"/>
      <c r="R22" s="93"/>
    </row>
    <row r="23" spans="1:18" x14ac:dyDescent="0.2">
      <c r="A23" s="40" t="s">
        <v>80</v>
      </c>
      <c r="B23" s="58"/>
      <c r="C23" s="83"/>
      <c r="D23" s="59"/>
      <c r="E23" s="59"/>
      <c r="F23" s="59"/>
      <c r="G23" s="86"/>
      <c r="H23" s="87">
        <f t="shared" si="0"/>
        <v>0</v>
      </c>
      <c r="I23" s="88"/>
      <c r="J23" s="88"/>
      <c r="K23" s="101"/>
      <c r="L23" s="88"/>
      <c r="M23" s="88"/>
      <c r="N23" s="89">
        <f t="shared" si="1"/>
        <v>0</v>
      </c>
      <c r="O23" s="89">
        <f t="shared" si="2"/>
        <v>0</v>
      </c>
    </row>
    <row r="24" spans="1:18" x14ac:dyDescent="0.2">
      <c r="B24" s="81"/>
      <c r="C24" s="46"/>
      <c r="D24" s="47"/>
      <c r="E24" s="47"/>
      <c r="G24" s="94"/>
      <c r="H24" s="94"/>
      <c r="I24" s="95"/>
      <c r="J24" s="95"/>
      <c r="L24" s="95"/>
      <c r="M24" s="95"/>
      <c r="N24" s="95"/>
      <c r="O24" s="95"/>
    </row>
    <row r="25" spans="1:18" x14ac:dyDescent="0.2">
      <c r="B25" s="96"/>
      <c r="C25" s="97"/>
      <c r="D25" s="98"/>
      <c r="E25" s="98"/>
      <c r="G25" s="99"/>
      <c r="H25" s="99"/>
      <c r="I25" s="100"/>
      <c r="J25" s="100"/>
      <c r="L25" s="100"/>
      <c r="M25" s="100"/>
      <c r="N25" s="100"/>
      <c r="O25" s="100"/>
    </row>
    <row r="26" spans="1:18" ht="13.5" thickBot="1" x14ac:dyDescent="0.25">
      <c r="B26" s="81" t="s">
        <v>23</v>
      </c>
      <c r="C26" s="46"/>
      <c r="D26" s="47"/>
      <c r="E26" s="47"/>
      <c r="F26" s="48">
        <f>ROUND(SUM(F4:F23),2)</f>
        <v>0</v>
      </c>
      <c r="G26" s="49"/>
      <c r="H26" s="49"/>
      <c r="I26" s="50"/>
      <c r="J26" s="51"/>
      <c r="M26" s="53"/>
      <c r="N26" s="50"/>
      <c r="O26" s="52">
        <f>ROUND(SUM(O4:O23),2)</f>
        <v>0</v>
      </c>
      <c r="P26" s="50" t="e">
        <f>ROUND(SUM(O26/F26),2)</f>
        <v>#DIV/0!</v>
      </c>
    </row>
    <row r="27" spans="1:18" ht="13.5" thickTop="1" x14ac:dyDescent="0.2">
      <c r="C27" s="40"/>
      <c r="F27" s="40"/>
    </row>
    <row r="28" spans="1:18" x14ac:dyDescent="0.2">
      <c r="C28" s="40"/>
      <c r="F28" s="40">
        <v>1</v>
      </c>
    </row>
    <row r="29" spans="1:18" x14ac:dyDescent="0.2">
      <c r="C29" s="40"/>
      <c r="F29" s="40"/>
    </row>
    <row r="30" spans="1:18" x14ac:dyDescent="0.2">
      <c r="C30" s="40"/>
      <c r="F30" s="40"/>
    </row>
    <row r="31" spans="1:18" x14ac:dyDescent="0.2">
      <c r="C31" s="40"/>
      <c r="D31" s="85" t="s">
        <v>120</v>
      </c>
      <c r="E31" s="85"/>
      <c r="F31" s="40"/>
    </row>
    <row r="32" spans="1:18" x14ac:dyDescent="0.2">
      <c r="C32" s="40"/>
      <c r="D32" s="248"/>
      <c r="E32" s="248"/>
      <c r="F32" s="248"/>
      <c r="G32" s="248"/>
    </row>
    <row r="33" spans="3:7" x14ac:dyDescent="0.2">
      <c r="C33" s="40"/>
      <c r="D33" s="243"/>
      <c r="E33" s="243"/>
      <c r="F33" s="243"/>
      <c r="G33" s="243"/>
    </row>
    <row r="34" spans="3:7" x14ac:dyDescent="0.2">
      <c r="C34" s="40"/>
      <c r="D34" s="243"/>
      <c r="E34" s="243"/>
      <c r="F34" s="243"/>
      <c r="G34" s="243"/>
    </row>
    <row r="35" spans="3:7" x14ac:dyDescent="0.2">
      <c r="C35" s="40"/>
      <c r="D35" s="244"/>
      <c r="E35" s="244"/>
      <c r="F35" s="244"/>
      <c r="G35" s="244"/>
    </row>
    <row r="36" spans="3:7" x14ac:dyDescent="0.2">
      <c r="C36" s="40"/>
      <c r="F36" s="40"/>
    </row>
    <row r="37" spans="3:7" x14ac:dyDescent="0.2">
      <c r="C37" s="40"/>
      <c r="F37" s="40"/>
    </row>
    <row r="38" spans="3:7" x14ac:dyDescent="0.2">
      <c r="C38" s="40"/>
      <c r="F38" s="40"/>
    </row>
    <row r="39" spans="3:7" x14ac:dyDescent="0.2">
      <c r="C39" s="40"/>
      <c r="F39" s="40"/>
    </row>
    <row r="40" spans="3:7" x14ac:dyDescent="0.2">
      <c r="C40" s="40"/>
      <c r="F40" s="40"/>
    </row>
    <row r="41" spans="3:7" x14ac:dyDescent="0.2">
      <c r="C41" s="40"/>
      <c r="F41" s="40"/>
    </row>
    <row r="42" spans="3:7" x14ac:dyDescent="0.2">
      <c r="C42" s="40"/>
      <c r="F42" s="40"/>
    </row>
    <row r="43" spans="3:7" x14ac:dyDescent="0.2">
      <c r="C43" s="40"/>
      <c r="F43" s="40"/>
    </row>
    <row r="44" spans="3:7" x14ac:dyDescent="0.2">
      <c r="C44" s="40"/>
      <c r="F44" s="40"/>
    </row>
    <row r="45" spans="3:7" x14ac:dyDescent="0.2">
      <c r="C45" s="40"/>
      <c r="F45" s="40"/>
    </row>
    <row r="46" spans="3:7" x14ac:dyDescent="0.2">
      <c r="C46" s="40"/>
      <c r="F46" s="40"/>
    </row>
    <row r="47" spans="3:7" x14ac:dyDescent="0.2">
      <c r="C47" s="40"/>
      <c r="F47" s="40"/>
    </row>
    <row r="48" spans="3:7" x14ac:dyDescent="0.2">
      <c r="C48" s="40"/>
      <c r="F48" s="40"/>
    </row>
    <row r="49" s="40" customFormat="1" x14ac:dyDescent="0.2"/>
    <row r="50" s="40" customFormat="1" x14ac:dyDescent="0.2"/>
    <row r="51" s="40" customFormat="1" x14ac:dyDescent="0.2"/>
    <row r="52" s="40" customFormat="1" x14ac:dyDescent="0.2"/>
    <row r="53" s="40" customFormat="1" x14ac:dyDescent="0.2"/>
    <row r="54" s="40" customFormat="1" x14ac:dyDescent="0.2"/>
    <row r="55" s="40" customFormat="1" x14ac:dyDescent="0.2"/>
    <row r="56" s="40" customFormat="1" x14ac:dyDescent="0.2"/>
    <row r="57" s="40" customFormat="1" x14ac:dyDescent="0.2"/>
    <row r="58" s="40" customFormat="1" x14ac:dyDescent="0.2"/>
    <row r="59" s="40" customFormat="1" x14ac:dyDescent="0.2"/>
    <row r="60" s="40" customFormat="1" x14ac:dyDescent="0.2"/>
    <row r="61" s="40" customFormat="1" x14ac:dyDescent="0.2"/>
    <row r="62" s="40" customFormat="1" x14ac:dyDescent="0.2"/>
    <row r="63" s="40" customFormat="1" x14ac:dyDescent="0.2"/>
    <row r="64" s="40" customFormat="1" x14ac:dyDescent="0.2"/>
    <row r="65" spans="2:11" x14ac:dyDescent="0.2">
      <c r="B65" s="52"/>
      <c r="C65" s="40"/>
      <c r="F65" s="40"/>
    </row>
    <row r="66" spans="2:11" x14ac:dyDescent="0.2">
      <c r="B66" s="51"/>
      <c r="C66" s="40"/>
      <c r="F66" s="40"/>
    </row>
    <row r="67" spans="2:11" x14ac:dyDescent="0.2">
      <c r="C67" s="40"/>
      <c r="F67" s="40"/>
      <c r="K67" s="80"/>
    </row>
    <row r="68" spans="2:11" ht="14.25" customHeight="1" x14ac:dyDescent="0.2">
      <c r="C68" s="40"/>
      <c r="F68" s="40"/>
      <c r="K68" s="80"/>
    </row>
    <row r="69" spans="2:11" ht="15" x14ac:dyDescent="0.25">
      <c r="C69" s="40"/>
      <c r="F69" s="40"/>
      <c r="K69" s="79"/>
    </row>
    <row r="70" spans="2:11" ht="15" customHeight="1" x14ac:dyDescent="0.2">
      <c r="C70" s="40"/>
      <c r="F70" s="40"/>
      <c r="K70" s="80"/>
    </row>
    <row r="71" spans="2:11" ht="15" customHeight="1" x14ac:dyDescent="0.2">
      <c r="C71" s="40"/>
      <c r="F71" s="40"/>
      <c r="K71" s="80"/>
    </row>
    <row r="72" spans="2:11" ht="21" customHeight="1" x14ac:dyDescent="0.2">
      <c r="C72" s="40"/>
      <c r="F72" s="40"/>
      <c r="K72" s="80"/>
    </row>
    <row r="73" spans="2:11" x14ac:dyDescent="0.2">
      <c r="C73" s="40"/>
      <c r="F73" s="40"/>
      <c r="K73" s="80"/>
    </row>
    <row r="74" spans="2:11" ht="15" customHeight="1" x14ac:dyDescent="0.25">
      <c r="C74" s="40"/>
      <c r="F74" s="40"/>
      <c r="K74" s="79"/>
    </row>
    <row r="75" spans="2:11" ht="27" customHeight="1" x14ac:dyDescent="0.2">
      <c r="I75" s="54"/>
      <c r="J75" s="54"/>
    </row>
    <row r="76" spans="2:11" ht="36.75" customHeight="1" x14ac:dyDescent="0.2">
      <c r="I76" s="54"/>
      <c r="J76" s="54"/>
    </row>
    <row r="77" spans="2:11" ht="15" x14ac:dyDescent="0.25">
      <c r="I77" s="54"/>
      <c r="J77" s="55"/>
    </row>
    <row r="78" spans="2:11" x14ac:dyDescent="0.2">
      <c r="I78" s="54"/>
      <c r="J78" s="54"/>
    </row>
    <row r="79" spans="2:11" x14ac:dyDescent="0.2">
      <c r="I79" s="56"/>
      <c r="J79" s="57"/>
    </row>
    <row r="80" spans="2:11" x14ac:dyDescent="0.2">
      <c r="I80" s="56"/>
      <c r="J80" s="57"/>
    </row>
    <row r="81" spans="9:10" x14ac:dyDescent="0.2">
      <c r="I81" s="56"/>
      <c r="J81" s="57"/>
    </row>
    <row r="82" spans="9:10" ht="15" x14ac:dyDescent="0.25">
      <c r="I82" s="56"/>
      <c r="J82" s="55"/>
    </row>
  </sheetData>
  <sheetProtection algorithmName="SHA-512" hashValue="p6LznnCr1udxnoHqjoayv0V9lTAnZbGxOmj5t8KRKv9szKXd7CqzcSHAtUxIdL28HwxZVdFG8y33kJmVxmY48w==" saltValue="iXT10TSFqGmn/mAECHyoww==" spinCount="100000" sheet="1" formatCells="0" formatColumns="0" formatRows="0" insertColumns="0" insertRows="0" deleteColumns="0" deleteRows="0"/>
  <mergeCells count="5">
    <mergeCell ref="D34:G34"/>
    <mergeCell ref="D35:G35"/>
    <mergeCell ref="I2:M2"/>
    <mergeCell ref="D32:G32"/>
    <mergeCell ref="D33:G33"/>
  </mergeCells>
  <pageMargins left="0.25" right="0.25" top="0.75" bottom="0.75" header="0.3" footer="0.3"/>
  <pageSetup paperSize="9" scale="41" fitToWidth="2" orientation="landscape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C0BC-7B4A-450D-B4DA-2923CFB2A32B}">
  <sheetPr>
    <tabColor theme="9" tint="0.59999389629810485"/>
    <pageSetUpPr fitToPage="1"/>
  </sheetPr>
  <dimension ref="A1:G248"/>
  <sheetViews>
    <sheetView showGridLines="0" zoomScale="90" zoomScaleNormal="90" workbookViewId="0">
      <selection activeCell="B3" sqref="B3:D3"/>
    </sheetView>
  </sheetViews>
  <sheetFormatPr baseColWidth="10" defaultColWidth="11.42578125" defaultRowHeight="12.75" x14ac:dyDescent="0.25"/>
  <cols>
    <col min="1" max="1" width="23.28515625" style="110" customWidth="1"/>
    <col min="2" max="2" width="40.28515625" style="110" bestFit="1" customWidth="1"/>
    <col min="3" max="3" width="23.7109375" style="110" customWidth="1"/>
    <col min="4" max="4" width="21" style="110" customWidth="1"/>
    <col min="5" max="5" width="14.28515625" style="110" customWidth="1"/>
    <col min="6" max="6" width="11.42578125" style="110"/>
    <col min="7" max="7" width="11.42578125" style="110" customWidth="1"/>
    <col min="8" max="16384" width="11.42578125" style="110"/>
  </cols>
  <sheetData>
    <row r="1" spans="1:7" ht="36" customHeight="1" thickBot="1" x14ac:dyDescent="0.3">
      <c r="A1" s="257" t="s">
        <v>118</v>
      </c>
      <c r="B1" s="257"/>
      <c r="C1" s="257"/>
      <c r="D1" s="257"/>
    </row>
    <row r="2" spans="1:7" ht="48.75" customHeight="1" thickBot="1" x14ac:dyDescent="0.25">
      <c r="A2" s="258" t="s">
        <v>88</v>
      </c>
      <c r="B2" s="259"/>
      <c r="C2" s="259"/>
      <c r="D2" s="260"/>
      <c r="G2" s="111" t="s">
        <v>89</v>
      </c>
    </row>
    <row r="3" spans="1:7" ht="30.2" customHeight="1" x14ac:dyDescent="0.25">
      <c r="A3" s="112" t="s">
        <v>90</v>
      </c>
      <c r="B3" s="261">
        <f>'Antrag §43b'!D3</f>
        <v>0</v>
      </c>
      <c r="C3" s="262"/>
      <c r="D3" s="263"/>
      <c r="G3" s="140"/>
    </row>
    <row r="4" spans="1:7" ht="30.2" customHeight="1" x14ac:dyDescent="0.25">
      <c r="A4" s="114" t="s">
        <v>91</v>
      </c>
      <c r="B4" s="264">
        <f>'Antrag §43b'!D10</f>
        <v>0</v>
      </c>
      <c r="C4" s="265"/>
      <c r="D4" s="266"/>
      <c r="G4" s="113">
        <v>2024</v>
      </c>
    </row>
    <row r="5" spans="1:7" ht="30.2" customHeight="1" x14ac:dyDescent="0.25">
      <c r="A5" s="114" t="s">
        <v>27</v>
      </c>
      <c r="B5" s="267">
        <f>'Antrag §43b'!D4</f>
        <v>0</v>
      </c>
      <c r="C5" s="265"/>
      <c r="D5" s="266"/>
      <c r="G5" s="113">
        <v>2025</v>
      </c>
    </row>
    <row r="6" spans="1:7" ht="11.45" customHeight="1" x14ac:dyDescent="0.25">
      <c r="A6" s="268"/>
      <c r="B6" s="269"/>
      <c r="C6" s="269"/>
      <c r="D6" s="270"/>
      <c r="G6" s="113">
        <v>2026</v>
      </c>
    </row>
    <row r="7" spans="1:7" ht="30.2" customHeight="1" x14ac:dyDescent="0.25">
      <c r="A7" s="115" t="s">
        <v>4</v>
      </c>
      <c r="B7" s="271">
        <f>'Antrag §43b'!D6</f>
        <v>0</v>
      </c>
      <c r="C7" s="272"/>
      <c r="D7" s="273"/>
      <c r="G7" s="142"/>
    </row>
    <row r="8" spans="1:7" ht="30.2" customHeight="1" thickBot="1" x14ac:dyDescent="0.3">
      <c r="A8" s="116" t="s">
        <v>27</v>
      </c>
      <c r="B8" s="274">
        <f>'Antrag §43b'!D7</f>
        <v>0</v>
      </c>
      <c r="C8" s="275"/>
      <c r="D8" s="276"/>
      <c r="G8" s="141"/>
    </row>
    <row r="9" spans="1:7" ht="8.4499999999999993" customHeight="1" thickBot="1" x14ac:dyDescent="0.3">
      <c r="A9" s="277"/>
      <c r="B9" s="278"/>
      <c r="C9" s="278"/>
      <c r="D9" s="279"/>
    </row>
    <row r="10" spans="1:7" ht="24" customHeight="1" thickBot="1" x14ac:dyDescent="0.3">
      <c r="A10" s="280" t="s">
        <v>92</v>
      </c>
      <c r="B10" s="281"/>
      <c r="C10" s="117" t="s">
        <v>93</v>
      </c>
      <c r="D10" s="117" t="s">
        <v>94</v>
      </c>
    </row>
    <row r="11" spans="1:7" ht="39.75" customHeight="1" thickBot="1" x14ac:dyDescent="0.3">
      <c r="A11" s="282" t="s">
        <v>95</v>
      </c>
      <c r="B11" s="283"/>
      <c r="C11" s="118"/>
      <c r="D11" s="139"/>
    </row>
    <row r="12" spans="1:7" ht="8.4499999999999993" customHeight="1" thickBot="1" x14ac:dyDescent="0.3">
      <c r="A12" s="119"/>
      <c r="B12" s="120"/>
      <c r="C12" s="120"/>
      <c r="D12" s="121"/>
    </row>
    <row r="13" spans="1:7" ht="78" customHeight="1" thickBot="1" x14ac:dyDescent="0.3">
      <c r="A13" s="284" t="s">
        <v>96</v>
      </c>
      <c r="B13" s="285"/>
      <c r="C13" s="122" t="s">
        <v>97</v>
      </c>
      <c r="D13" s="123" t="s">
        <v>98</v>
      </c>
    </row>
    <row r="14" spans="1:7" ht="14.45" customHeight="1" thickBot="1" x14ac:dyDescent="0.3">
      <c r="A14" s="249" t="s">
        <v>99</v>
      </c>
      <c r="B14" s="250"/>
      <c r="C14" s="124"/>
      <c r="D14" s="125" t="e">
        <f>ROUND(IF(C14&gt;0,C14/$C$11,""),4)</f>
        <v>#VALUE!</v>
      </c>
    </row>
    <row r="15" spans="1:7" ht="14.45" customHeight="1" thickBot="1" x14ac:dyDescent="0.3">
      <c r="A15" s="249" t="s">
        <v>100</v>
      </c>
      <c r="B15" s="250"/>
      <c r="C15" s="124"/>
      <c r="D15" s="125" t="e">
        <f t="shared" ref="D15:D22" si="0">ROUND(IF(C15&gt;0,C15/$C$11,""),4)</f>
        <v>#VALUE!</v>
      </c>
    </row>
    <row r="16" spans="1:7" ht="18.75" customHeight="1" thickBot="1" x14ac:dyDescent="0.3">
      <c r="A16" s="249" t="s">
        <v>101</v>
      </c>
      <c r="B16" s="250"/>
      <c r="C16" s="124"/>
      <c r="D16" s="125" t="e">
        <f t="shared" si="0"/>
        <v>#VALUE!</v>
      </c>
    </row>
    <row r="17" spans="1:4" ht="18.75" customHeight="1" thickBot="1" x14ac:dyDescent="0.3">
      <c r="A17" s="249" t="s">
        <v>102</v>
      </c>
      <c r="B17" s="250"/>
      <c r="C17" s="126"/>
      <c r="D17" s="125" t="e">
        <f t="shared" si="0"/>
        <v>#VALUE!</v>
      </c>
    </row>
    <row r="18" spans="1:4" ht="18.75" customHeight="1" thickBot="1" x14ac:dyDescent="0.3">
      <c r="A18" s="249" t="s">
        <v>103</v>
      </c>
      <c r="B18" s="250"/>
      <c r="C18" s="126"/>
      <c r="D18" s="125" t="e">
        <f t="shared" si="0"/>
        <v>#VALUE!</v>
      </c>
    </row>
    <row r="19" spans="1:4" ht="18.75" customHeight="1" thickBot="1" x14ac:dyDescent="0.3">
      <c r="A19" s="249" t="s">
        <v>104</v>
      </c>
      <c r="B19" s="250"/>
      <c r="C19" s="124"/>
      <c r="D19" s="125" t="e">
        <f t="shared" si="0"/>
        <v>#VALUE!</v>
      </c>
    </row>
    <row r="20" spans="1:4" ht="30.2" customHeight="1" thickBot="1" x14ac:dyDescent="0.3">
      <c r="A20" s="255" t="s">
        <v>105</v>
      </c>
      <c r="B20" s="256"/>
      <c r="C20" s="124"/>
      <c r="D20" s="125" t="e">
        <f t="shared" si="0"/>
        <v>#VALUE!</v>
      </c>
    </row>
    <row r="21" spans="1:4" ht="18.75" customHeight="1" thickBot="1" x14ac:dyDescent="0.3">
      <c r="A21" s="249" t="s">
        <v>106</v>
      </c>
      <c r="B21" s="250"/>
      <c r="C21" s="126"/>
      <c r="D21" s="125" t="e">
        <f t="shared" si="0"/>
        <v>#VALUE!</v>
      </c>
    </row>
    <row r="22" spans="1:4" ht="18.75" customHeight="1" thickBot="1" x14ac:dyDescent="0.3">
      <c r="A22" s="127" t="s">
        <v>107</v>
      </c>
      <c r="B22" s="128" t="s">
        <v>108</v>
      </c>
      <c r="C22" s="129"/>
      <c r="D22" s="125" t="e">
        <f t="shared" si="0"/>
        <v>#VALUE!</v>
      </c>
    </row>
    <row r="23" spans="1:4" ht="13.9" customHeight="1" thickBot="1" x14ac:dyDescent="0.3">
      <c r="A23" s="120"/>
      <c r="B23" s="120"/>
      <c r="C23" s="120"/>
      <c r="D23" s="120"/>
    </row>
    <row r="24" spans="1:4" ht="94.7" customHeight="1" thickBot="1" x14ac:dyDescent="0.3">
      <c r="A24" s="251" t="s">
        <v>109</v>
      </c>
      <c r="B24" s="252" t="s">
        <v>110</v>
      </c>
      <c r="C24" s="122" t="s">
        <v>111</v>
      </c>
      <c r="D24" s="122" t="s">
        <v>98</v>
      </c>
    </row>
    <row r="25" spans="1:4" ht="22.7" customHeight="1" thickBot="1" x14ac:dyDescent="0.3">
      <c r="A25" s="127" t="s">
        <v>112</v>
      </c>
      <c r="B25" s="130" t="s">
        <v>112</v>
      </c>
      <c r="C25" s="131"/>
      <c r="D25" s="132" t="e">
        <f>ROUND(IF(C25&gt;0,C25/$C$11,""),4)</f>
        <v>#VALUE!</v>
      </c>
    </row>
    <row r="26" spans="1:4" ht="19.149999999999999" customHeight="1" x14ac:dyDescent="0.25">
      <c r="A26" s="253" t="s">
        <v>113</v>
      </c>
      <c r="B26" s="133" t="s">
        <v>114</v>
      </c>
      <c r="C26" s="134"/>
      <c r="D26" s="132" t="e">
        <f t="shared" ref="D26:D27" si="1">ROUND(IF(C26&gt;0,C26/$C$11,""),4)</f>
        <v>#VALUE!</v>
      </c>
    </row>
    <row r="27" spans="1:4" ht="19.149999999999999" customHeight="1" thickBot="1" x14ac:dyDescent="0.3">
      <c r="A27" s="254"/>
      <c r="B27" s="135" t="s">
        <v>108</v>
      </c>
      <c r="C27" s="136"/>
      <c r="D27" s="132" t="e">
        <f t="shared" si="1"/>
        <v>#VALUE!</v>
      </c>
    </row>
    <row r="111" spans="3:3" x14ac:dyDescent="0.2">
      <c r="C111" s="137"/>
    </row>
    <row r="112" spans="3:3" x14ac:dyDescent="0.2">
      <c r="C112" s="137"/>
    </row>
    <row r="113" spans="3:3" x14ac:dyDescent="0.2">
      <c r="C113" s="137"/>
    </row>
    <row r="114" spans="3:3" x14ac:dyDescent="0.2">
      <c r="C114" s="137"/>
    </row>
    <row r="115" spans="3:3" x14ac:dyDescent="0.2">
      <c r="C115" s="137"/>
    </row>
    <row r="116" spans="3:3" x14ac:dyDescent="0.2">
      <c r="C116" s="137"/>
    </row>
    <row r="117" spans="3:3" x14ac:dyDescent="0.2">
      <c r="C117" s="137"/>
    </row>
    <row r="118" spans="3:3" x14ac:dyDescent="0.2">
      <c r="C118" s="137"/>
    </row>
    <row r="119" spans="3:3" x14ac:dyDescent="0.2">
      <c r="C119" s="137"/>
    </row>
    <row r="120" spans="3:3" x14ac:dyDescent="0.2">
      <c r="C120" s="137"/>
    </row>
    <row r="121" spans="3:3" x14ac:dyDescent="0.2">
      <c r="C121" s="137"/>
    </row>
    <row r="122" spans="3:3" x14ac:dyDescent="0.2">
      <c r="C122" s="137"/>
    </row>
    <row r="123" spans="3:3" x14ac:dyDescent="0.2">
      <c r="C123" s="137"/>
    </row>
    <row r="124" spans="3:3" x14ac:dyDescent="0.2">
      <c r="C124" s="137"/>
    </row>
    <row r="125" spans="3:3" x14ac:dyDescent="0.2">
      <c r="C125" s="137"/>
    </row>
    <row r="126" spans="3:3" x14ac:dyDescent="0.2">
      <c r="C126" s="137"/>
    </row>
    <row r="127" spans="3:3" x14ac:dyDescent="0.2">
      <c r="C127" s="137"/>
    </row>
    <row r="128" spans="3:3" x14ac:dyDescent="0.2">
      <c r="C128" s="137"/>
    </row>
    <row r="129" spans="3:3" x14ac:dyDescent="0.2">
      <c r="C129" s="137"/>
    </row>
    <row r="130" spans="3:3" x14ac:dyDescent="0.2">
      <c r="C130" s="137"/>
    </row>
    <row r="131" spans="3:3" x14ac:dyDescent="0.2">
      <c r="C131" s="137"/>
    </row>
    <row r="132" spans="3:3" x14ac:dyDescent="0.2">
      <c r="C132" s="137"/>
    </row>
    <row r="133" spans="3:3" x14ac:dyDescent="0.2">
      <c r="C133" s="137"/>
    </row>
    <row r="134" spans="3:3" x14ac:dyDescent="0.2">
      <c r="C134" s="137"/>
    </row>
    <row r="135" spans="3:3" x14ac:dyDescent="0.2">
      <c r="C135" s="137"/>
    </row>
    <row r="136" spans="3:3" x14ac:dyDescent="0.2">
      <c r="C136" s="137"/>
    </row>
    <row r="137" spans="3:3" x14ac:dyDescent="0.2">
      <c r="C137" s="137"/>
    </row>
    <row r="138" spans="3:3" x14ac:dyDescent="0.2">
      <c r="C138" s="137"/>
    </row>
    <row r="139" spans="3:3" x14ac:dyDescent="0.2">
      <c r="C139" s="137"/>
    </row>
    <row r="140" spans="3:3" x14ac:dyDescent="0.2">
      <c r="C140" s="137"/>
    </row>
    <row r="141" spans="3:3" x14ac:dyDescent="0.2">
      <c r="C141" s="137"/>
    </row>
    <row r="142" spans="3:3" x14ac:dyDescent="0.2">
      <c r="C142" s="137"/>
    </row>
    <row r="143" spans="3:3" x14ac:dyDescent="0.2">
      <c r="C143" s="137"/>
    </row>
    <row r="144" spans="3:3" x14ac:dyDescent="0.2">
      <c r="C144" s="137"/>
    </row>
    <row r="145" spans="3:3" x14ac:dyDescent="0.2">
      <c r="C145" s="137"/>
    </row>
    <row r="146" spans="3:3" x14ac:dyDescent="0.2">
      <c r="C146" s="137"/>
    </row>
    <row r="147" spans="3:3" x14ac:dyDescent="0.2">
      <c r="C147" s="137"/>
    </row>
    <row r="148" spans="3:3" x14ac:dyDescent="0.2">
      <c r="C148" s="137"/>
    </row>
    <row r="149" spans="3:3" x14ac:dyDescent="0.2">
      <c r="C149" s="137"/>
    </row>
    <row r="150" spans="3:3" x14ac:dyDescent="0.2">
      <c r="C150" s="137"/>
    </row>
    <row r="151" spans="3:3" x14ac:dyDescent="0.2">
      <c r="C151" s="137"/>
    </row>
    <row r="152" spans="3:3" x14ac:dyDescent="0.2">
      <c r="C152" s="137"/>
    </row>
    <row r="153" spans="3:3" x14ac:dyDescent="0.2">
      <c r="C153" s="137"/>
    </row>
    <row r="154" spans="3:3" x14ac:dyDescent="0.2">
      <c r="C154" s="137"/>
    </row>
    <row r="155" spans="3:3" x14ac:dyDescent="0.2">
      <c r="C155" s="137"/>
    </row>
    <row r="156" spans="3:3" x14ac:dyDescent="0.2">
      <c r="C156" s="137"/>
    </row>
    <row r="157" spans="3:3" x14ac:dyDescent="0.2">
      <c r="C157" s="137"/>
    </row>
    <row r="158" spans="3:3" x14ac:dyDescent="0.2">
      <c r="C158" s="137"/>
    </row>
    <row r="159" spans="3:3" x14ac:dyDescent="0.2">
      <c r="C159" s="137"/>
    </row>
    <row r="160" spans="3:3" x14ac:dyDescent="0.2">
      <c r="C160" s="137"/>
    </row>
    <row r="161" spans="3:3" x14ac:dyDescent="0.2">
      <c r="C161" s="137"/>
    </row>
    <row r="162" spans="3:3" x14ac:dyDescent="0.2">
      <c r="C162" s="137"/>
    </row>
    <row r="163" spans="3:3" x14ac:dyDescent="0.2">
      <c r="C163" s="137"/>
    </row>
    <row r="164" spans="3:3" x14ac:dyDescent="0.2">
      <c r="C164" s="137"/>
    </row>
    <row r="165" spans="3:3" x14ac:dyDescent="0.2">
      <c r="C165" s="137"/>
    </row>
    <row r="166" spans="3:3" x14ac:dyDescent="0.2">
      <c r="C166" s="137"/>
    </row>
    <row r="167" spans="3:3" x14ac:dyDescent="0.2">
      <c r="C167" s="137"/>
    </row>
    <row r="168" spans="3:3" x14ac:dyDescent="0.2">
      <c r="C168" s="137"/>
    </row>
    <row r="169" spans="3:3" x14ac:dyDescent="0.2">
      <c r="C169" s="137"/>
    </row>
    <row r="170" spans="3:3" x14ac:dyDescent="0.2">
      <c r="C170" s="137"/>
    </row>
    <row r="171" spans="3:3" x14ac:dyDescent="0.2">
      <c r="C171" s="137"/>
    </row>
    <row r="172" spans="3:3" x14ac:dyDescent="0.2">
      <c r="C172" s="137"/>
    </row>
    <row r="173" spans="3:3" x14ac:dyDescent="0.2">
      <c r="C173" s="137"/>
    </row>
    <row r="174" spans="3:3" x14ac:dyDescent="0.2">
      <c r="C174" s="137"/>
    </row>
    <row r="175" spans="3:3" x14ac:dyDescent="0.2">
      <c r="C175" s="137"/>
    </row>
    <row r="176" spans="3:3" x14ac:dyDescent="0.2">
      <c r="C176" s="137"/>
    </row>
    <row r="177" spans="3:3" x14ac:dyDescent="0.2">
      <c r="C177" s="137"/>
    </row>
    <row r="178" spans="3:3" x14ac:dyDescent="0.2">
      <c r="C178" s="137"/>
    </row>
    <row r="179" spans="3:3" x14ac:dyDescent="0.2">
      <c r="C179" s="137"/>
    </row>
    <row r="180" spans="3:3" x14ac:dyDescent="0.2">
      <c r="C180" s="137"/>
    </row>
    <row r="181" spans="3:3" x14ac:dyDescent="0.2">
      <c r="C181" s="137"/>
    </row>
    <row r="182" spans="3:3" x14ac:dyDescent="0.2">
      <c r="C182" s="137"/>
    </row>
    <row r="183" spans="3:3" x14ac:dyDescent="0.2">
      <c r="C183" s="137"/>
    </row>
    <row r="184" spans="3:3" x14ac:dyDescent="0.2">
      <c r="C184" s="137"/>
    </row>
    <row r="185" spans="3:3" x14ac:dyDescent="0.2">
      <c r="C185" s="137"/>
    </row>
    <row r="186" spans="3:3" x14ac:dyDescent="0.2">
      <c r="C186" s="137"/>
    </row>
    <row r="187" spans="3:3" x14ac:dyDescent="0.2">
      <c r="C187" s="137"/>
    </row>
    <row r="188" spans="3:3" x14ac:dyDescent="0.2">
      <c r="C188" s="137"/>
    </row>
    <row r="189" spans="3:3" x14ac:dyDescent="0.2">
      <c r="C189" s="137"/>
    </row>
    <row r="190" spans="3:3" x14ac:dyDescent="0.2">
      <c r="C190" s="137"/>
    </row>
    <row r="191" spans="3:3" x14ac:dyDescent="0.2">
      <c r="C191" s="137"/>
    </row>
    <row r="192" spans="3:3" x14ac:dyDescent="0.2">
      <c r="C192" s="137"/>
    </row>
    <row r="193" spans="3:3" x14ac:dyDescent="0.2">
      <c r="C193" s="137"/>
    </row>
    <row r="194" spans="3:3" x14ac:dyDescent="0.2">
      <c r="C194" s="137"/>
    </row>
    <row r="195" spans="3:3" x14ac:dyDescent="0.2">
      <c r="C195" s="137"/>
    </row>
    <row r="196" spans="3:3" x14ac:dyDescent="0.2">
      <c r="C196" s="137"/>
    </row>
    <row r="197" spans="3:3" x14ac:dyDescent="0.2">
      <c r="C197" s="137"/>
    </row>
    <row r="198" spans="3:3" x14ac:dyDescent="0.2">
      <c r="C198" s="137"/>
    </row>
    <row r="199" spans="3:3" x14ac:dyDescent="0.2">
      <c r="C199" s="137"/>
    </row>
    <row r="200" spans="3:3" x14ac:dyDescent="0.2">
      <c r="C200" s="137"/>
    </row>
    <row r="201" spans="3:3" x14ac:dyDescent="0.2">
      <c r="C201" s="137"/>
    </row>
    <row r="202" spans="3:3" x14ac:dyDescent="0.2">
      <c r="C202" s="137"/>
    </row>
    <row r="203" spans="3:3" x14ac:dyDescent="0.2">
      <c r="C203" s="137"/>
    </row>
    <row r="204" spans="3:3" x14ac:dyDescent="0.2">
      <c r="C204" s="137"/>
    </row>
    <row r="205" spans="3:3" x14ac:dyDescent="0.2">
      <c r="C205" s="137"/>
    </row>
    <row r="206" spans="3:3" x14ac:dyDescent="0.2">
      <c r="C206" s="137"/>
    </row>
    <row r="207" spans="3:3" x14ac:dyDescent="0.2">
      <c r="C207" s="137"/>
    </row>
    <row r="208" spans="3:3" x14ac:dyDescent="0.2">
      <c r="C208" s="137"/>
    </row>
    <row r="209" spans="3:3" x14ac:dyDescent="0.2">
      <c r="C209" s="137"/>
    </row>
    <row r="210" spans="3:3" x14ac:dyDescent="0.2">
      <c r="C210" s="137"/>
    </row>
    <row r="211" spans="3:3" x14ac:dyDescent="0.2">
      <c r="C211" s="137"/>
    </row>
    <row r="212" spans="3:3" x14ac:dyDescent="0.2">
      <c r="C212" s="137"/>
    </row>
    <row r="213" spans="3:3" x14ac:dyDescent="0.2">
      <c r="C213" s="137"/>
    </row>
    <row r="214" spans="3:3" x14ac:dyDescent="0.2">
      <c r="C214" s="137"/>
    </row>
    <row r="215" spans="3:3" x14ac:dyDescent="0.2">
      <c r="C215" s="137"/>
    </row>
    <row r="216" spans="3:3" x14ac:dyDescent="0.2">
      <c r="C216" s="137"/>
    </row>
    <row r="217" spans="3:3" x14ac:dyDescent="0.2">
      <c r="C217" s="137"/>
    </row>
    <row r="218" spans="3:3" x14ac:dyDescent="0.2">
      <c r="C218" s="137"/>
    </row>
    <row r="219" spans="3:3" x14ac:dyDescent="0.2">
      <c r="C219" s="137"/>
    </row>
    <row r="220" spans="3:3" x14ac:dyDescent="0.2">
      <c r="C220" s="137"/>
    </row>
    <row r="221" spans="3:3" x14ac:dyDescent="0.2">
      <c r="C221" s="137"/>
    </row>
    <row r="222" spans="3:3" x14ac:dyDescent="0.2">
      <c r="C222" s="137"/>
    </row>
    <row r="223" spans="3:3" x14ac:dyDescent="0.2">
      <c r="C223" s="137"/>
    </row>
    <row r="224" spans="3:3" x14ac:dyDescent="0.2">
      <c r="C224" s="137"/>
    </row>
    <row r="225" spans="3:3" x14ac:dyDescent="0.2">
      <c r="C225" s="137"/>
    </row>
    <row r="226" spans="3:3" x14ac:dyDescent="0.2">
      <c r="C226" s="137"/>
    </row>
    <row r="227" spans="3:3" x14ac:dyDescent="0.2">
      <c r="C227" s="137"/>
    </row>
    <row r="228" spans="3:3" x14ac:dyDescent="0.2">
      <c r="C228" s="137"/>
    </row>
    <row r="229" spans="3:3" x14ac:dyDescent="0.2">
      <c r="C229" s="137"/>
    </row>
    <row r="230" spans="3:3" x14ac:dyDescent="0.2">
      <c r="C230" s="137"/>
    </row>
    <row r="231" spans="3:3" x14ac:dyDescent="0.2">
      <c r="C231" s="137"/>
    </row>
    <row r="232" spans="3:3" x14ac:dyDescent="0.2">
      <c r="C232" s="137"/>
    </row>
    <row r="233" spans="3:3" x14ac:dyDescent="0.2">
      <c r="C233" s="137"/>
    </row>
    <row r="234" spans="3:3" x14ac:dyDescent="0.2">
      <c r="C234" s="137"/>
    </row>
    <row r="235" spans="3:3" x14ac:dyDescent="0.2">
      <c r="C235" s="137"/>
    </row>
    <row r="236" spans="3:3" x14ac:dyDescent="0.2">
      <c r="C236" s="137"/>
    </row>
    <row r="237" spans="3:3" x14ac:dyDescent="0.2">
      <c r="C237" s="137"/>
    </row>
    <row r="238" spans="3:3" x14ac:dyDescent="0.2">
      <c r="C238" s="137"/>
    </row>
    <row r="239" spans="3:3" x14ac:dyDescent="0.2">
      <c r="C239" s="137"/>
    </row>
    <row r="240" spans="3:3" x14ac:dyDescent="0.2">
      <c r="C240" s="137"/>
    </row>
    <row r="241" spans="3:3" x14ac:dyDescent="0.2">
      <c r="C241" s="137"/>
    </row>
    <row r="242" spans="3:3" x14ac:dyDescent="0.2">
      <c r="C242" s="137"/>
    </row>
    <row r="243" spans="3:3" x14ac:dyDescent="0.2">
      <c r="C243" s="137"/>
    </row>
    <row r="244" spans="3:3" x14ac:dyDescent="0.2">
      <c r="C244" s="137"/>
    </row>
    <row r="245" spans="3:3" x14ac:dyDescent="0.2">
      <c r="C245" s="137"/>
    </row>
    <row r="246" spans="3:3" x14ac:dyDescent="0.2">
      <c r="C246" s="137"/>
    </row>
    <row r="247" spans="3:3" x14ac:dyDescent="0.2">
      <c r="C247" s="137"/>
    </row>
    <row r="248" spans="3:3" x14ac:dyDescent="0.2">
      <c r="C248" s="137"/>
    </row>
  </sheetData>
  <sheetProtection algorithmName="SHA-512" hashValue="eLc02VzkJ7C3lH5U093FWWVZDT3TGlgmKr4xZAcfuv4WiGpDyPQLbMS6toIsDfY6t6e3VdNayXrcymdObma//Q==" saltValue="zx1SLTpNZWjeETd7JgZm2g==" spinCount="100000" sheet="1" selectLockedCells="1"/>
  <mergeCells count="22">
    <mergeCell ref="A1:D1"/>
    <mergeCell ref="A14:B14"/>
    <mergeCell ref="A2:D2"/>
    <mergeCell ref="B3:D3"/>
    <mergeCell ref="B4:D4"/>
    <mergeCell ref="B5:D5"/>
    <mergeCell ref="A6:D6"/>
    <mergeCell ref="B7:D7"/>
    <mergeCell ref="B8:D8"/>
    <mergeCell ref="A9:D9"/>
    <mergeCell ref="A10:B10"/>
    <mergeCell ref="A11:B11"/>
    <mergeCell ref="A13:B13"/>
    <mergeCell ref="A21:B21"/>
    <mergeCell ref="A24:B24"/>
    <mergeCell ref="A26:A27"/>
    <mergeCell ref="A15:B15"/>
    <mergeCell ref="A16:B16"/>
    <mergeCell ref="A17:B17"/>
    <mergeCell ref="A18:B18"/>
    <mergeCell ref="A19:B19"/>
    <mergeCell ref="A20:B20"/>
  </mergeCells>
  <dataValidations count="1">
    <dataValidation type="list" allowBlank="1" showInputMessage="1" showErrorMessage="1" sqref="D11" xr:uid="{CA683113-36CE-49FC-993D-417D02CD5A90}">
      <formula1>$G$3:$G$6</formula1>
    </dataValidation>
  </dataValidations>
  <pageMargins left="0.78740157480314965" right="0.78740157480314965" top="0.86614173228346458" bottom="0.62992125984251968" header="0.31496062992125984" footer="0.43307086614173229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Export_nicht löschen</vt:lpstr>
      <vt:lpstr>Antrag §43b</vt:lpstr>
      <vt:lpstr>Anlage 1_Personalkosten</vt:lpstr>
      <vt:lpstr>Anlage 2_Selbstauskunft </vt:lpstr>
      <vt:lpstr>'Anlage 1_Personalkosten'!Druckbereich</vt:lpstr>
      <vt:lpstr>'Anlage 2_Selbstauskunft '!Druckbereich</vt:lpstr>
      <vt:lpstr>'Antrag §43b'!Druckbereich</vt:lpstr>
    </vt:vector>
  </TitlesOfParts>
  <Company>gkv informatik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Sabelfeld</dc:creator>
  <cp:lastModifiedBy>Schulze, Tatjana</cp:lastModifiedBy>
  <cp:lastPrinted>2022-06-22T07:27:15Z</cp:lastPrinted>
  <dcterms:created xsi:type="dcterms:W3CDTF">2022-05-16T11:46:27Z</dcterms:created>
  <dcterms:modified xsi:type="dcterms:W3CDTF">2025-11-06T10:01:27Z</dcterms:modified>
</cp:coreProperties>
</file>